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Kangaroobie Klassic 2026\RESULTS\"/>
    </mc:Choice>
  </mc:AlternateContent>
  <xr:revisionPtr revIDLastSave="0" documentId="8_{789FACEB-D1A8-4D92-8780-C8EE1AF9E3D8}" xr6:coauthVersionLast="47" xr6:coauthVersionMax="47" xr10:uidLastSave="{00000000-0000-0000-0000-000000000000}"/>
  <bookViews>
    <workbookView xWindow="-120" yWindow="-120" windowWidth="29040" windowHeight="15720" tabRatio="472" xr2:uid="{00000000-000D-0000-FFFF-FFFF00000000}"/>
  </bookViews>
  <sheets>
    <sheet name="Individual and team times" sheetId="4" r:id="rId1"/>
    <sheet name="Gellibrand Eel" sheetId="7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69" i="4" l="1"/>
  <c r="N16" i="4"/>
  <c r="N26" i="4"/>
  <c r="M44" i="4"/>
  <c r="M75" i="4"/>
  <c r="M11" i="4"/>
  <c r="M84" i="4"/>
  <c r="M85" i="4"/>
  <c r="M27" i="4"/>
  <c r="M78" i="4"/>
  <c r="M79" i="4"/>
  <c r="M77" i="4"/>
  <c r="M46" i="4"/>
  <c r="M40" i="4"/>
  <c r="M17" i="4"/>
  <c r="M73" i="4"/>
  <c r="M90" i="4"/>
  <c r="M50" i="4"/>
  <c r="M83" i="4"/>
  <c r="M89" i="4"/>
  <c r="M36" i="4"/>
  <c r="M9" i="4"/>
  <c r="M55" i="4"/>
  <c r="M64" i="4"/>
  <c r="M91" i="4"/>
  <c r="M68" i="4"/>
  <c r="M35" i="4"/>
  <c r="M58" i="4"/>
  <c r="M70" i="4"/>
  <c r="M52" i="4"/>
  <c r="M22" i="4"/>
  <c r="M32" i="4"/>
  <c r="M67" i="4"/>
  <c r="M37" i="4"/>
  <c r="M45" i="4"/>
  <c r="M24" i="4"/>
  <c r="M19" i="4"/>
  <c r="M49" i="4"/>
  <c r="M53" i="4"/>
  <c r="M59" i="4"/>
  <c r="M62" i="4"/>
  <c r="M13" i="4"/>
  <c r="M87" i="4"/>
  <c r="M88" i="4"/>
  <c r="M81" i="4"/>
  <c r="M86" i="4"/>
  <c r="M76" i="4"/>
  <c r="M63" i="4"/>
  <c r="M43" i="4"/>
  <c r="M56" i="4"/>
  <c r="M39" i="4"/>
  <c r="M54" i="4"/>
  <c r="M34" i="4"/>
  <c r="M72" i="4"/>
  <c r="M48" i="4"/>
  <c r="M51" i="4"/>
  <c r="M71" i="4"/>
  <c r="M60" i="4"/>
  <c r="M31" i="4"/>
  <c r="M47" i="4"/>
  <c r="M15" i="4"/>
  <c r="M74" i="4"/>
  <c r="M41" i="4"/>
  <c r="M21" i="4"/>
  <c r="M18" i="4"/>
  <c r="M69" i="4"/>
  <c r="M16" i="4"/>
  <c r="M26" i="4"/>
  <c r="M14" i="4"/>
  <c r="M23" i="4"/>
  <c r="M61" i="4"/>
  <c r="M80" i="4"/>
  <c r="M8" i="4"/>
  <c r="M12" i="4"/>
  <c r="M25" i="4"/>
  <c r="M33" i="4"/>
  <c r="M28" i="4"/>
  <c r="M66" i="4"/>
  <c r="M82" i="4"/>
  <c r="M57" i="4"/>
  <c r="M38" i="4"/>
  <c r="M42" i="4"/>
  <c r="M10" i="4"/>
  <c r="M29" i="4"/>
  <c r="M30" i="4"/>
  <c r="M65" i="4"/>
  <c r="M20" i="4"/>
  <c r="I44" i="4"/>
  <c r="I75" i="4"/>
  <c r="I11" i="4"/>
  <c r="I84" i="4"/>
  <c r="I85" i="4"/>
  <c r="I27" i="4"/>
  <c r="I78" i="4"/>
  <c r="I79" i="4"/>
  <c r="I77" i="4"/>
  <c r="I46" i="4"/>
  <c r="I40" i="4"/>
  <c r="I17" i="4"/>
  <c r="I73" i="4"/>
  <c r="I90" i="4"/>
  <c r="I50" i="4"/>
  <c r="I83" i="4"/>
  <c r="I89" i="4"/>
  <c r="I36" i="4"/>
  <c r="I9" i="4"/>
  <c r="I55" i="4"/>
  <c r="I64" i="4"/>
  <c r="I91" i="4"/>
  <c r="I68" i="4"/>
  <c r="I35" i="4"/>
  <c r="I58" i="4"/>
  <c r="I70" i="4"/>
  <c r="I52" i="4"/>
  <c r="I22" i="4"/>
  <c r="I32" i="4"/>
  <c r="I67" i="4"/>
  <c r="I37" i="4"/>
  <c r="I45" i="4"/>
  <c r="I24" i="4"/>
  <c r="I19" i="4"/>
  <c r="I49" i="4"/>
  <c r="I53" i="4"/>
  <c r="I59" i="4"/>
  <c r="I62" i="4"/>
  <c r="I13" i="4"/>
  <c r="I87" i="4"/>
  <c r="I88" i="4"/>
  <c r="I81" i="4"/>
  <c r="I86" i="4"/>
  <c r="I76" i="4"/>
  <c r="I63" i="4"/>
  <c r="I43" i="4"/>
  <c r="I56" i="4"/>
  <c r="I39" i="4"/>
  <c r="I54" i="4"/>
  <c r="I34" i="4"/>
  <c r="I72" i="4"/>
  <c r="I48" i="4"/>
  <c r="I51" i="4"/>
  <c r="I71" i="4"/>
  <c r="I60" i="4"/>
  <c r="I31" i="4"/>
  <c r="I47" i="4"/>
  <c r="I15" i="4"/>
  <c r="I74" i="4"/>
  <c r="I41" i="4"/>
  <c r="I21" i="4"/>
  <c r="I18" i="4"/>
  <c r="I69" i="4"/>
  <c r="I16" i="4"/>
  <c r="I26" i="4"/>
  <c r="I14" i="4"/>
  <c r="I23" i="4"/>
  <c r="I61" i="4"/>
  <c r="I80" i="4"/>
  <c r="I8" i="4"/>
  <c r="I12" i="4"/>
  <c r="I25" i="4"/>
  <c r="I33" i="4"/>
  <c r="I28" i="4"/>
  <c r="I66" i="4"/>
  <c r="I82" i="4"/>
  <c r="I57" i="4"/>
  <c r="I38" i="4"/>
  <c r="I42" i="4"/>
  <c r="I10" i="4"/>
  <c r="I29" i="4"/>
  <c r="I30" i="4"/>
  <c r="I65" i="4"/>
  <c r="I20" i="4"/>
  <c r="K44" i="4"/>
  <c r="K75" i="4"/>
  <c r="K11" i="4"/>
  <c r="K84" i="4"/>
  <c r="K85" i="4"/>
  <c r="K27" i="4"/>
  <c r="K78" i="4"/>
  <c r="K79" i="4"/>
  <c r="K77" i="4"/>
  <c r="K46" i="4"/>
  <c r="K40" i="4"/>
  <c r="K17" i="4"/>
  <c r="K73" i="4"/>
  <c r="K90" i="4"/>
  <c r="K50" i="4"/>
  <c r="K83" i="4"/>
  <c r="K89" i="4"/>
  <c r="K36" i="4"/>
  <c r="K9" i="4"/>
  <c r="K55" i="4"/>
  <c r="K64" i="4"/>
  <c r="K91" i="4"/>
  <c r="K68" i="4"/>
  <c r="K35" i="4"/>
  <c r="K58" i="4"/>
  <c r="K70" i="4"/>
  <c r="K52" i="4"/>
  <c r="K22" i="4"/>
  <c r="K32" i="4"/>
  <c r="K67" i="4"/>
  <c r="K37" i="4"/>
  <c r="K45" i="4"/>
  <c r="K24" i="4"/>
  <c r="K19" i="4"/>
  <c r="K49" i="4"/>
  <c r="K53" i="4"/>
  <c r="K59" i="4"/>
  <c r="K62" i="4"/>
  <c r="K13" i="4"/>
  <c r="K87" i="4"/>
  <c r="K88" i="4"/>
  <c r="K81" i="4"/>
  <c r="K86" i="4"/>
  <c r="K76" i="4"/>
  <c r="K63" i="4"/>
  <c r="K43" i="4"/>
  <c r="K56" i="4"/>
  <c r="K39" i="4"/>
  <c r="K54" i="4"/>
  <c r="K34" i="4"/>
  <c r="K72" i="4"/>
  <c r="K48" i="4"/>
  <c r="K51" i="4"/>
  <c r="K71" i="4"/>
  <c r="K60" i="4"/>
  <c r="K31" i="4"/>
  <c r="K47" i="4"/>
  <c r="K15" i="4"/>
  <c r="K74" i="4"/>
  <c r="K41" i="4"/>
  <c r="K21" i="4"/>
  <c r="K18" i="4"/>
  <c r="K69" i="4"/>
  <c r="K16" i="4"/>
  <c r="K26" i="4"/>
  <c r="K14" i="4"/>
  <c r="K23" i="4"/>
  <c r="K61" i="4"/>
  <c r="K80" i="4"/>
  <c r="K8" i="4"/>
  <c r="K12" i="4"/>
  <c r="K25" i="4"/>
  <c r="K33" i="4"/>
  <c r="K28" i="4"/>
  <c r="K66" i="4"/>
  <c r="K82" i="4"/>
  <c r="K57" i="4"/>
  <c r="K38" i="4"/>
  <c r="K42" i="4"/>
  <c r="K10" i="4"/>
  <c r="K29" i="4"/>
  <c r="K30" i="4"/>
  <c r="K65" i="4"/>
  <c r="K20" i="4"/>
  <c r="N53" i="4"/>
  <c r="N73" i="4"/>
  <c r="N42" i="4"/>
  <c r="N32" i="4"/>
  <c r="N60" i="4"/>
  <c r="N43" i="4"/>
  <c r="N35" i="4"/>
  <c r="N58" i="4"/>
  <c r="N61" i="4"/>
  <c r="N46" i="4"/>
  <c r="N14" i="4"/>
  <c r="N9" i="4"/>
  <c r="N86" i="4"/>
  <c r="N87" i="4"/>
  <c r="N55" i="4"/>
  <c r="N82" i="4"/>
  <c r="N80" i="4"/>
  <c r="N63" i="4"/>
  <c r="N21" i="4"/>
  <c r="N72" i="4"/>
  <c r="N85" i="4"/>
  <c r="N78" i="4"/>
  <c r="N65" i="4"/>
  <c r="N11" i="4"/>
  <c r="N90" i="4"/>
  <c r="N30" i="4"/>
  <c r="N10" i="4"/>
  <c r="N29" i="4"/>
  <c r="N71" i="4"/>
  <c r="N24" i="4"/>
  <c r="N66" i="4"/>
  <c r="N34" i="4"/>
  <c r="N18" i="4"/>
  <c r="N20" i="4"/>
  <c r="N74" i="4"/>
  <c r="N81" i="4"/>
  <c r="N79" i="4"/>
  <c r="N8" i="4"/>
  <c r="N36" i="4"/>
  <c r="N33" i="4"/>
  <c r="N19" i="4"/>
  <c r="N27" i="4"/>
  <c r="N50" i="4"/>
  <c r="N39" i="4"/>
  <c r="N67" i="4"/>
  <c r="N62" i="4"/>
  <c r="N23" i="4"/>
  <c r="N45" i="4"/>
  <c r="N47" i="4"/>
  <c r="N91" i="4"/>
  <c r="N31" i="4"/>
  <c r="N49" i="4"/>
  <c r="N64" i="4"/>
  <c r="N57" i="4"/>
  <c r="N12" i="4"/>
  <c r="N37" i="4"/>
  <c r="N68" i="4"/>
  <c r="N13" i="4"/>
  <c r="N40" i="4"/>
  <c r="N38" i="4"/>
  <c r="N83" i="4"/>
  <c r="N84" i="4"/>
  <c r="N51" i="4"/>
  <c r="N48" i="4"/>
  <c r="N28" i="4"/>
  <c r="N76" i="4"/>
  <c r="N44" i="4"/>
  <c r="N89" i="4"/>
  <c r="N56" i="4"/>
  <c r="N52" i="4"/>
  <c r="N17" i="4"/>
  <c r="N70" i="4"/>
  <c r="N77" i="4"/>
  <c r="N88" i="4"/>
  <c r="N25" i="4"/>
  <c r="N41" i="4"/>
  <c r="N59" i="4"/>
  <c r="N75" i="4"/>
  <c r="N54" i="4"/>
  <c r="N22" i="4"/>
  <c r="N15" i="4"/>
  <c r="G17" i="7" l="1"/>
</calcChain>
</file>

<file path=xl/sharedStrings.xml><?xml version="1.0" encoding="utf-8"?>
<sst xmlns="http://schemas.openxmlformats.org/spreadsheetml/2006/main" count="405" uniqueCount="177">
  <si>
    <t>Swim split</t>
  </si>
  <si>
    <t>Ride split</t>
  </si>
  <si>
    <t>Paddle split</t>
  </si>
  <si>
    <t>Run split</t>
  </si>
  <si>
    <t>Overall finish time</t>
  </si>
  <si>
    <t>Time finished swim</t>
  </si>
  <si>
    <t>Time finished ride</t>
  </si>
  <si>
    <t>Time finished paddle</t>
  </si>
  <si>
    <t>First name</t>
  </si>
  <si>
    <t>Bib no.</t>
  </si>
  <si>
    <t>Last Name</t>
  </si>
  <si>
    <t>Team/ Individual</t>
  </si>
  <si>
    <t>Time finished</t>
  </si>
  <si>
    <t>Local/ CC</t>
  </si>
  <si>
    <t>Last/ Team name</t>
  </si>
  <si>
    <t>Fastest swim</t>
  </si>
  <si>
    <t>Fastest paddle</t>
  </si>
  <si>
    <t>Fastest run</t>
  </si>
  <si>
    <t>Gender</t>
  </si>
  <si>
    <t>Junior</t>
  </si>
  <si>
    <t>Tribe</t>
  </si>
  <si>
    <t>M</t>
  </si>
  <si>
    <t>F</t>
  </si>
  <si>
    <t>Westmore</t>
  </si>
  <si>
    <t>Thomas</t>
  </si>
  <si>
    <t>Ben</t>
  </si>
  <si>
    <t>David</t>
  </si>
  <si>
    <t>Matthews</t>
  </si>
  <si>
    <t>Individual</t>
  </si>
  <si>
    <t>Team</t>
  </si>
  <si>
    <t>Y</t>
  </si>
  <si>
    <t>Peter</t>
  </si>
  <si>
    <t xml:space="preserve"> </t>
  </si>
  <si>
    <t>Column1</t>
  </si>
  <si>
    <t>Gellibrand Eel 2023</t>
  </si>
  <si>
    <t>Darcy</t>
  </si>
  <si>
    <t>Cooper</t>
  </si>
  <si>
    <t>Beefcakes</t>
  </si>
  <si>
    <t>Evan</t>
  </si>
  <si>
    <t>Gavens</t>
  </si>
  <si>
    <t>Sarah</t>
  </si>
  <si>
    <t>Philip</t>
  </si>
  <si>
    <t>Sara-Emily</t>
  </si>
  <si>
    <t>McKenzie</t>
  </si>
  <si>
    <t>James</t>
  </si>
  <si>
    <t>Toby</t>
  </si>
  <si>
    <t>Varley</t>
  </si>
  <si>
    <t>Dodemaide</t>
  </si>
  <si>
    <t>Schulz</t>
  </si>
  <si>
    <t>Simon</t>
  </si>
  <si>
    <t>Chris</t>
  </si>
  <si>
    <t>Jack</t>
  </si>
  <si>
    <t>Mixed</t>
  </si>
  <si>
    <t>Mia</t>
  </si>
  <si>
    <t>William</t>
  </si>
  <si>
    <t>Russell</t>
  </si>
  <si>
    <t>Watson</t>
  </si>
  <si>
    <t>Blain</t>
  </si>
  <si>
    <t>Sacha</t>
  </si>
  <si>
    <t>Kangaroobie Klassic 2026</t>
  </si>
  <si>
    <t>Gilbert</t>
  </si>
  <si>
    <t>Clancy</t>
  </si>
  <si>
    <t>Banjo</t>
  </si>
  <si>
    <t>Harry</t>
  </si>
  <si>
    <t>Maggie</t>
  </si>
  <si>
    <t>Audrey</t>
  </si>
  <si>
    <t>Mabel</t>
  </si>
  <si>
    <t>Riley</t>
  </si>
  <si>
    <t>Dallas</t>
  </si>
  <si>
    <t>Tom</t>
  </si>
  <si>
    <t>Burke</t>
  </si>
  <si>
    <t>Lukas</t>
  </si>
  <si>
    <t>Fuller</t>
  </si>
  <si>
    <t>Condon</t>
  </si>
  <si>
    <t>Obst</t>
  </si>
  <si>
    <t>Shiells</t>
  </si>
  <si>
    <t>Clements</t>
  </si>
  <si>
    <t>Plozza</t>
  </si>
  <si>
    <t>Fair</t>
  </si>
  <si>
    <t>McDonald</t>
  </si>
  <si>
    <t>Riches</t>
  </si>
  <si>
    <t>Hrebenyuk</t>
  </si>
  <si>
    <t>Hibburt</t>
  </si>
  <si>
    <t>Alysa</t>
  </si>
  <si>
    <t>Clappison</t>
  </si>
  <si>
    <t>Kristina</t>
  </si>
  <si>
    <t>Jake</t>
  </si>
  <si>
    <t>Gavan</t>
  </si>
  <si>
    <t>Pete</t>
  </si>
  <si>
    <t>Vanderende</t>
  </si>
  <si>
    <t>Brenton</t>
  </si>
  <si>
    <t>Hamalainen</t>
  </si>
  <si>
    <t>Mikael</t>
  </si>
  <si>
    <t>Gouil</t>
  </si>
  <si>
    <t>Quentin</t>
  </si>
  <si>
    <t>Rankin</t>
  </si>
  <si>
    <t>Joel</t>
  </si>
  <si>
    <t>Mckenzie</t>
  </si>
  <si>
    <t>Keegan</t>
  </si>
  <si>
    <t>Andrew</t>
  </si>
  <si>
    <t>Mettam</t>
  </si>
  <si>
    <t>Marguccio</t>
  </si>
  <si>
    <t>Anthony</t>
  </si>
  <si>
    <t>Forsterling</t>
  </si>
  <si>
    <t>Fiona</t>
  </si>
  <si>
    <t>Karsten</t>
  </si>
  <si>
    <t>Henderson</t>
  </si>
  <si>
    <t>Blake</t>
  </si>
  <si>
    <t>Perriss</t>
  </si>
  <si>
    <t>Tabitha</t>
  </si>
  <si>
    <t>Munksgaard</t>
  </si>
  <si>
    <t>Paul</t>
  </si>
  <si>
    <t>Lothian</t>
  </si>
  <si>
    <t>Woff</t>
  </si>
  <si>
    <t>Jarrod</t>
  </si>
  <si>
    <t>Goldsworthy</t>
  </si>
  <si>
    <t>Daniel</t>
  </si>
  <si>
    <t>Nicole</t>
  </si>
  <si>
    <t>Sanford</t>
  </si>
  <si>
    <t>Byron</t>
  </si>
  <si>
    <t>Mock</t>
  </si>
  <si>
    <t>Fitzpatrick</t>
  </si>
  <si>
    <t>Pettigrew</t>
  </si>
  <si>
    <t>Howland</t>
  </si>
  <si>
    <t>Ash</t>
  </si>
  <si>
    <t>Cuthell</t>
  </si>
  <si>
    <t>Logan</t>
  </si>
  <si>
    <t>Bleach</t>
  </si>
  <si>
    <t>Luka</t>
  </si>
  <si>
    <t>mahoney</t>
  </si>
  <si>
    <t>Jordan</t>
  </si>
  <si>
    <t>Greening</t>
  </si>
  <si>
    <t>Travis</t>
  </si>
  <si>
    <t>Whitmore</t>
  </si>
  <si>
    <t>Moseley</t>
  </si>
  <si>
    <t>Genevieve</t>
  </si>
  <si>
    <t>Tanner</t>
  </si>
  <si>
    <t>Victorious Secret</t>
  </si>
  <si>
    <t>3 tradies and a lady</t>
  </si>
  <si>
    <t>A Man and His Dog</t>
  </si>
  <si>
    <t>Beta Blockers</t>
  </si>
  <si>
    <t>Brights</t>
  </si>
  <si>
    <t>C &amp; C Ideas Factory</t>
  </si>
  <si>
    <t>Creekers</t>
  </si>
  <si>
    <t>Gavenators</t>
  </si>
  <si>
    <t>Grizzly Haggis</t>
  </si>
  <si>
    <t>Here to beat Alysa</t>
  </si>
  <si>
    <t>Klassic Karavaners</t>
  </si>
  <si>
    <t>Miracle On Needle Grass</t>
  </si>
  <si>
    <t>Muggachino muppets</t>
  </si>
  <si>
    <t>Next Generation</t>
  </si>
  <si>
    <t>Pastor and Pasta</t>
  </si>
  <si>
    <t>Pulse, power &amp; pixels</t>
  </si>
  <si>
    <t>Rice and Brick</t>
  </si>
  <si>
    <t>Sara Made Us</t>
  </si>
  <si>
    <t>Hot mess express</t>
  </si>
  <si>
    <t>smoke Showing</t>
  </si>
  <si>
    <t>Stumpy’s Stoogies</t>
  </si>
  <si>
    <t>Tartan Wombats</t>
  </si>
  <si>
    <t>Tatman</t>
  </si>
  <si>
    <t>Team Clements</t>
  </si>
  <si>
    <t>The Awkward Foursome</t>
  </si>
  <si>
    <t>THE BIRD WATCH</t>
  </si>
  <si>
    <t>The Control Group</t>
  </si>
  <si>
    <t>The Dashing Splashers</t>
  </si>
  <si>
    <t>The Dubs</t>
  </si>
  <si>
    <t>Ultimate Performance Racing</t>
  </si>
  <si>
    <t>Wet, Wild and Wheelie Good</t>
  </si>
  <si>
    <t>Young Guns</t>
  </si>
  <si>
    <t>Zenon Warriors</t>
  </si>
  <si>
    <t>Spuds</t>
  </si>
  <si>
    <t>The Boyz</t>
  </si>
  <si>
    <t>Trish-less</t>
  </si>
  <si>
    <t>*</t>
  </si>
  <si>
    <t>CC</t>
  </si>
  <si>
    <t>Phoebe</t>
  </si>
  <si>
    <t>Fastest ride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</si>
</sst>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h:mm:ss;@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name val="Arial"/>
      <family val="2"/>
    </font>
    <font>
      <sz val="11"/>
      <color rgb="FF9C6500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name val="Arial"/>
      <family val="2"/>
    </font>
    <font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7">
    <xf numFmtId="0" fontId="0" fillId="0" borderId="0"/>
    <xf numFmtId="0" fontId="11" fillId="2" borderId="0" applyNumberFormat="0" applyBorder="0" applyAlignment="0" applyProtection="0"/>
    <xf numFmtId="0" fontId="10" fillId="0" borderId="0"/>
    <xf numFmtId="9" fontId="6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</cellStyleXfs>
  <cellXfs count="84">
    <xf numFmtId="0" fontId="0" fillId="0" borderId="0" xfId="0"/>
    <xf numFmtId="0" fontId="0" fillId="0" borderId="0" xfId="0" applyAlignment="1">
      <alignment vertical="center"/>
    </xf>
    <xf numFmtId="164" fontId="11" fillId="2" borderId="0" xfId="1" applyNumberFormat="1" applyAlignment="1" applyProtection="1">
      <alignment vertical="center"/>
      <protection locked="0"/>
    </xf>
    <xf numFmtId="0" fontId="0" fillId="0" borderId="1" xfId="0" applyBorder="1" applyAlignment="1">
      <alignment vertical="center"/>
    </xf>
    <xf numFmtId="0" fontId="8" fillId="0" borderId="1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Alignment="1">
      <alignment horizontal="center" vertical="center" wrapText="1"/>
    </xf>
    <xf numFmtId="0" fontId="9" fillId="0" borderId="0" xfId="0" applyFont="1" applyAlignment="1">
      <alignment vertical="center"/>
    </xf>
    <xf numFmtId="0" fontId="6" fillId="0" borderId="1" xfId="0" applyFont="1" applyBorder="1" applyAlignment="1">
      <alignment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164" fontId="13" fillId="0" borderId="0" xfId="1" applyNumberFormat="1" applyFont="1" applyFill="1" applyAlignment="1" applyProtection="1">
      <alignment vertical="center"/>
      <protection locked="0"/>
    </xf>
    <xf numFmtId="0" fontId="14" fillId="0" borderId="0" xfId="0" applyFont="1" applyAlignment="1">
      <alignment vertical="center"/>
    </xf>
    <xf numFmtId="164" fontId="14" fillId="0" borderId="0" xfId="0" applyNumberFormat="1" applyFont="1" applyAlignment="1">
      <alignment vertical="center"/>
    </xf>
    <xf numFmtId="0" fontId="14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164" fontId="14" fillId="0" borderId="6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5" fillId="0" borderId="1" xfId="4" applyFont="1" applyBorder="1"/>
    <xf numFmtId="0" fontId="12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6" fillId="0" borderId="2" xfId="4" applyFont="1" applyBorder="1" applyAlignment="1">
      <alignment horizontal="center"/>
    </xf>
    <xf numFmtId="0" fontId="15" fillId="5" borderId="1" xfId="4" applyFont="1" applyFill="1" applyBorder="1"/>
    <xf numFmtId="0" fontId="14" fillId="0" borderId="1" xfId="0" applyFont="1" applyBorder="1" applyAlignment="1">
      <alignment horizontal="left" vertical="center"/>
    </xf>
    <xf numFmtId="0" fontId="14" fillId="0" borderId="2" xfId="0" applyFont="1" applyBorder="1" applyAlignment="1">
      <alignment horizontal="center"/>
    </xf>
    <xf numFmtId="0" fontId="15" fillId="0" borderId="1" xfId="5" applyFont="1" applyBorder="1"/>
    <xf numFmtId="0" fontId="14" fillId="0" borderId="0" xfId="0" applyFont="1"/>
    <xf numFmtId="164" fontId="14" fillId="0" borderId="0" xfId="1" applyNumberFormat="1" applyFont="1" applyFill="1" applyAlignment="1" applyProtection="1">
      <alignment vertical="center"/>
      <protection locked="0"/>
    </xf>
    <xf numFmtId="0" fontId="14" fillId="6" borderId="0" xfId="0" applyFont="1" applyFill="1" applyAlignment="1">
      <alignment horizontal="center" vertical="center"/>
    </xf>
    <xf numFmtId="0" fontId="14" fillId="7" borderId="0" xfId="0" applyFont="1" applyFill="1" applyAlignment="1">
      <alignment horizontal="center" vertical="center"/>
    </xf>
    <xf numFmtId="0" fontId="17" fillId="0" borderId="0" xfId="0" applyFont="1" applyAlignment="1">
      <alignment vertical="center"/>
    </xf>
    <xf numFmtId="164" fontId="18" fillId="0" borderId="0" xfId="1" applyNumberFormat="1" applyFont="1" applyFill="1" applyAlignment="1" applyProtection="1">
      <alignment vertical="center"/>
      <protection locked="0"/>
    </xf>
    <xf numFmtId="46" fontId="18" fillId="0" borderId="2" xfId="3" applyNumberFormat="1" applyFont="1" applyBorder="1" applyAlignment="1" applyProtection="1">
      <alignment vertical="center"/>
      <protection locked="0"/>
    </xf>
    <xf numFmtId="46" fontId="18" fillId="0" borderId="4" xfId="3" applyNumberFormat="1" applyFont="1" applyBorder="1" applyAlignment="1" applyProtection="1">
      <alignment vertical="center"/>
      <protection locked="0"/>
    </xf>
    <xf numFmtId="164" fontId="14" fillId="0" borderId="6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center" vertical="center"/>
    </xf>
    <xf numFmtId="0" fontId="14" fillId="8" borderId="0" xfId="0" applyFont="1" applyFill="1" applyAlignment="1">
      <alignment horizontal="center" vertical="center"/>
    </xf>
    <xf numFmtId="0" fontId="14" fillId="11" borderId="0" xfId="0" applyFont="1" applyFill="1" applyAlignment="1">
      <alignment horizontal="center" vertical="center"/>
    </xf>
    <xf numFmtId="164" fontId="14" fillId="4" borderId="6" xfId="1" applyNumberFormat="1" applyFont="1" applyFill="1" applyBorder="1" applyAlignment="1" applyProtection="1">
      <alignment horizontal="center" vertical="center" wrapText="1"/>
      <protection locked="0"/>
    </xf>
    <xf numFmtId="164" fontId="14" fillId="9" borderId="6" xfId="1" applyNumberFormat="1" applyFont="1" applyFill="1" applyBorder="1" applyAlignment="1" applyProtection="1">
      <alignment horizontal="center" vertical="center" wrapText="1"/>
      <protection locked="0"/>
    </xf>
    <xf numFmtId="164" fontId="14" fillId="3" borderId="6" xfId="1" applyNumberFormat="1" applyFont="1" applyFill="1" applyBorder="1" applyAlignment="1" applyProtection="1">
      <alignment horizontal="center" vertical="center" wrapText="1"/>
      <protection locked="0"/>
    </xf>
    <xf numFmtId="164" fontId="14" fillId="10" borderId="7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6" applyBorder="1" applyAlignment="1">
      <alignment horizontal="center"/>
    </xf>
    <xf numFmtId="0" fontId="14" fillId="0" borderId="11" xfId="0" applyFont="1" applyBorder="1" applyAlignment="1">
      <alignment vertical="center"/>
    </xf>
    <xf numFmtId="0" fontId="14" fillId="0" borderId="4" xfId="0" applyFont="1" applyBorder="1" applyAlignment="1">
      <alignment horizontal="center" vertical="center"/>
    </xf>
    <xf numFmtId="0" fontId="16" fillId="0" borderId="2" xfId="4" applyFont="1" applyBorder="1" applyAlignment="1">
      <alignment horizontal="center" vertical="center"/>
    </xf>
    <xf numFmtId="0" fontId="15" fillId="0" borderId="11" xfId="4" applyFont="1" applyBorder="1"/>
    <xf numFmtId="0" fontId="15" fillId="5" borderId="11" xfId="4" applyFont="1" applyFill="1" applyBorder="1"/>
    <xf numFmtId="0" fontId="0" fillId="0" borderId="0" xfId="0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2" xfId="6" applyFont="1" applyBorder="1" applyAlignment="1">
      <alignment horizontal="center"/>
    </xf>
    <xf numFmtId="0" fontId="14" fillId="0" borderId="10" xfId="0" applyFont="1" applyBorder="1" applyAlignment="1">
      <alignment vertical="center"/>
    </xf>
    <xf numFmtId="0" fontId="15" fillId="0" borderId="2" xfId="6" applyFont="1" applyBorder="1" applyAlignment="1">
      <alignment horizontal="center"/>
    </xf>
    <xf numFmtId="165" fontId="13" fillId="4" borderId="2" xfId="3" applyNumberFormat="1" applyFont="1" applyFill="1" applyBorder="1" applyAlignment="1" applyProtection="1">
      <alignment vertical="center"/>
      <protection locked="0"/>
    </xf>
    <xf numFmtId="165" fontId="14" fillId="0" borderId="2" xfId="3" applyNumberFormat="1" applyFont="1" applyBorder="1" applyAlignment="1">
      <alignment vertical="center"/>
    </xf>
    <xf numFmtId="165" fontId="13" fillId="9" borderId="2" xfId="3" applyNumberFormat="1" applyFont="1" applyFill="1" applyBorder="1" applyAlignment="1" applyProtection="1">
      <alignment vertical="center"/>
      <protection locked="0"/>
    </xf>
    <xf numFmtId="165" fontId="13" fillId="3" borderId="2" xfId="3" applyNumberFormat="1" applyFont="1" applyFill="1" applyBorder="1" applyAlignment="1" applyProtection="1">
      <alignment vertical="center"/>
      <protection locked="0"/>
    </xf>
    <xf numFmtId="165" fontId="14" fillId="0" borderId="2" xfId="3" applyNumberFormat="1" applyFont="1" applyFill="1" applyBorder="1" applyAlignment="1">
      <alignment vertical="center"/>
    </xf>
    <xf numFmtId="165" fontId="13" fillId="10" borderId="8" xfId="3" applyNumberFormat="1" applyFont="1" applyFill="1" applyBorder="1" applyAlignment="1" applyProtection="1">
      <alignment vertical="center"/>
      <protection locked="0"/>
    </xf>
    <xf numFmtId="165" fontId="13" fillId="4" borderId="4" xfId="3" applyNumberFormat="1" applyFont="1" applyFill="1" applyBorder="1" applyAlignment="1" applyProtection="1">
      <alignment vertical="center"/>
      <protection locked="0"/>
    </xf>
    <xf numFmtId="165" fontId="14" fillId="0" borderId="4" xfId="3" applyNumberFormat="1" applyFont="1" applyBorder="1" applyAlignment="1">
      <alignment vertical="center"/>
    </xf>
    <xf numFmtId="165" fontId="13" fillId="9" borderId="4" xfId="3" applyNumberFormat="1" applyFont="1" applyFill="1" applyBorder="1" applyAlignment="1" applyProtection="1">
      <alignment vertical="center"/>
      <protection locked="0"/>
    </xf>
    <xf numFmtId="165" fontId="13" fillId="3" borderId="4" xfId="3" applyNumberFormat="1" applyFont="1" applyFill="1" applyBorder="1" applyAlignment="1" applyProtection="1">
      <alignment vertical="center"/>
      <protection locked="0"/>
    </xf>
    <xf numFmtId="165" fontId="13" fillId="10" borderId="9" xfId="3" applyNumberFormat="1" applyFont="1" applyFill="1" applyBorder="1" applyAlignment="1" applyProtection="1">
      <alignment vertical="center"/>
      <protection locked="0"/>
    </xf>
    <xf numFmtId="165" fontId="14" fillId="0" borderId="4" xfId="3" applyNumberFormat="1" applyFont="1" applyFill="1" applyBorder="1" applyAlignment="1">
      <alignment vertical="center"/>
    </xf>
    <xf numFmtId="164" fontId="14" fillId="2" borderId="12" xfId="1" applyNumberFormat="1" applyFont="1" applyBorder="1" applyAlignment="1" applyProtection="1">
      <alignment horizontal="center" vertical="center" wrapText="1"/>
      <protection locked="0"/>
    </xf>
    <xf numFmtId="165" fontId="14" fillId="0" borderId="2" xfId="3" applyNumberFormat="1" applyFont="1" applyBorder="1" applyAlignment="1" applyProtection="1">
      <alignment vertical="center"/>
      <protection locked="0"/>
    </xf>
    <xf numFmtId="0" fontId="14" fillId="0" borderId="3" xfId="0" applyFont="1" applyBorder="1" applyAlignment="1">
      <alignment vertical="center"/>
    </xf>
    <xf numFmtId="0" fontId="12" fillId="0" borderId="4" xfId="0" applyFont="1" applyBorder="1" applyAlignment="1">
      <alignment horizontal="center" vertical="center"/>
    </xf>
    <xf numFmtId="0" fontId="1" fillId="0" borderId="2" xfId="6" applyFont="1" applyBorder="1" applyAlignment="1">
      <alignment horizontal="center"/>
    </xf>
    <xf numFmtId="0" fontId="15" fillId="5" borderId="3" xfId="4" applyFont="1" applyFill="1" applyBorder="1"/>
    <xf numFmtId="0" fontId="15" fillId="5" borderId="10" xfId="4" applyFont="1" applyFill="1" applyBorder="1"/>
    <xf numFmtId="0" fontId="17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</cellXfs>
  <cellStyles count="7">
    <cellStyle name="Neutral" xfId="1" builtinId="28"/>
    <cellStyle name="Normal" xfId="0" builtinId="0"/>
    <cellStyle name="Normal 2" xfId="2" xr:uid="{00000000-0005-0000-0000-000002000000}"/>
    <cellStyle name="Normal 3" xfId="4" xr:uid="{00000000-0005-0000-0000-000003000000}"/>
    <cellStyle name="Normal 4" xfId="5" xr:uid="{00000000-0005-0000-0000-000004000000}"/>
    <cellStyle name="Normal 5" xfId="6" xr:uid="{F2ECD76D-94AD-4824-93F7-421F19F2E2B1}"/>
    <cellStyle name="Percent" xfId="3" builtinId="5"/>
  </cellStyles>
  <dxfs count="35">
    <dxf>
      <fill>
        <patternFill>
          <bgColor theme="5"/>
        </patternFill>
      </fill>
    </dxf>
    <dxf>
      <fill>
        <patternFill>
          <bgColor rgb="FFFFC000"/>
        </patternFill>
      </fill>
    </dxf>
    <dxf>
      <fill>
        <patternFill>
          <bgColor rgb="FF7030A0"/>
        </patternFill>
      </fill>
    </dxf>
    <dxf>
      <fill>
        <patternFill>
          <bgColor rgb="FF00B050"/>
        </patternFill>
      </fill>
    </dxf>
    <dxf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1" formatCode="[h]:mm:ss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family val="2"/>
      </font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general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general" vertical="center" textRotation="0" indent="0" justifyLastLine="0" shrinkToFit="0" readingOrder="0"/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4" formatCode="[$-F400]h:mm:ss\ AM/PM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6500"/>
        <name val="Arial"/>
        <family val="2"/>
        <scheme val="none"/>
      </font>
      <numFmt numFmtId="165" formatCode="h:mm:ss;@"/>
      <fill>
        <patternFill patternType="solid">
          <fgColor indexed="64"/>
          <bgColor theme="5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5" formatCode="h:mm:ss;@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5" formatCode="h:mm:ss;@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6500"/>
        <name val="Arial"/>
        <family val="2"/>
        <scheme val="none"/>
      </font>
      <numFmt numFmtId="165" formatCode="h:mm:ss;@"/>
      <fill>
        <patternFill patternType="solid">
          <fgColor indexed="64"/>
          <bgColor theme="9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5" formatCode="h:mm:ss;@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6500"/>
        <name val="Arial"/>
        <family val="2"/>
        <scheme val="none"/>
      </font>
      <numFmt numFmtId="165" formatCode="h:mm:ss;@"/>
      <fill>
        <patternFill patternType="solid">
          <fgColor indexed="64"/>
          <bgColor theme="7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5" formatCode="h:mm:ss;@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6500"/>
        <name val="Arial"/>
        <family val="2"/>
        <scheme val="none"/>
      </font>
      <numFmt numFmtId="165" formatCode="h:mm:ss;@"/>
      <fill>
        <patternFill patternType="solid">
          <fgColor indexed="64"/>
          <bgColor theme="6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general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164" formatCode="[$-F400]h:mm:ss\ AM/PM"/>
      <alignment horizontal="general" vertical="center" textRotation="0" indent="0" justifyLastLine="0" shrinkToFit="0" readingOrder="0"/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164" formatCode="[$-F400]h:mm:ss\ AM/PM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0" defaultTableStyle="TableStyleMedium9" defaultPivotStyle="PivotStyleLight16"/>
  <colors>
    <mruColors>
      <color rgb="FFFF00FF"/>
      <color rgb="FFC747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7:O91" totalsRowShown="0" headerRowDxfId="34" dataDxfId="32" headerRowBorderDxfId="33" tableBorderDxfId="31" totalsRowBorderDxfId="30" headerRowCellStyle="Neutral">
  <autoFilter ref="A7:O91" xr:uid="{00000000-0009-0000-0100-000002000000}"/>
  <sortState xmlns:xlrd2="http://schemas.microsoft.com/office/spreadsheetml/2017/richdata2" ref="A8:O91">
    <sortCondition ref="O7:O91"/>
  </sortState>
  <tableColumns count="15">
    <tableColumn id="1" xr3:uid="{00000000-0010-0000-0000-000001000000}" name="Last/ Team name" dataDxfId="29"/>
    <tableColumn id="11" xr3:uid="{00000000-0010-0000-0000-00000B000000}" name="First name" dataDxfId="28"/>
    <tableColumn id="2" xr3:uid="{00000000-0010-0000-0000-000002000000}" name="Bib no." dataDxfId="27"/>
    <tableColumn id="13" xr3:uid="{00000000-0010-0000-0000-00000D000000}" name="Team/ Individual" dataDxfId="26"/>
    <tableColumn id="12" xr3:uid="{00000000-0010-0000-0000-00000C000000}" name="Gender" dataDxfId="25"/>
    <tableColumn id="15" xr3:uid="{3A3FD62C-F4DD-4533-A3C6-2EFAB1F653F2}" name="Junior" dataDxfId="24"/>
    <tableColumn id="14" xr3:uid="{00000000-0010-0000-0000-00000E000000}" name="Local/ CC" dataDxfId="23"/>
    <tableColumn id="3" xr3:uid="{00000000-0010-0000-0000-000003000000}" name="Time finished swim" dataDxfId="22" dataCellStyle="Percent"/>
    <tableColumn id="4" xr3:uid="{00000000-0010-0000-0000-000004000000}" name="Swim split" dataDxfId="21" dataCellStyle="Percent">
      <calculatedColumnFormula>H8</calculatedColumnFormula>
    </tableColumn>
    <tableColumn id="6" xr3:uid="{00000000-0010-0000-0000-000006000000}" name="Time finished ride" dataDxfId="20" dataCellStyle="Percent"/>
    <tableColumn id="5" xr3:uid="{00000000-0010-0000-0000-000005000000}" name="Ride split" dataDxfId="19" dataCellStyle="Percent">
      <calculatedColumnFormula>J8-H8</calculatedColumnFormula>
    </tableColumn>
    <tableColumn id="8" xr3:uid="{00000000-0010-0000-0000-000008000000}" name="Time finished paddle" dataDxfId="18" dataCellStyle="Percent"/>
    <tableColumn id="7" xr3:uid="{00000000-0010-0000-0000-000007000000}" name="Paddle split" dataDxfId="17" dataCellStyle="Percent">
      <calculatedColumnFormula>L8-J8</calculatedColumnFormula>
    </tableColumn>
    <tableColumn id="9" xr3:uid="{00000000-0010-0000-0000-000009000000}" name="Run split" dataDxfId="16" dataCellStyle="Percent">
      <calculatedColumnFormula>Table2[[#This Row],[Overall finish time]]-Table2[[#This Row],[Time finished paddle]]</calculatedColumnFormula>
    </tableColumn>
    <tableColumn id="10" xr3:uid="{00000000-0010-0000-0000-00000A000000}" name="Overall finish time" dataDxfId="15" dataCellStyle="Percent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1000000}" name="Table2919" displayName="Table2919" ref="A3:F51" totalsRowShown="0" headerRowDxfId="14" dataDxfId="12" headerRowBorderDxfId="13" tableBorderDxfId="11" totalsRowBorderDxfId="10" headerRowCellStyle="Neutral">
  <autoFilter ref="A3:F51" xr:uid="{00000000-0009-0000-0100-000012000000}"/>
  <sortState xmlns:xlrd2="http://schemas.microsoft.com/office/spreadsheetml/2017/richdata2" ref="A4:F51">
    <sortCondition ref="E3:E51"/>
  </sortState>
  <tableColumns count="6">
    <tableColumn id="1" xr3:uid="{00000000-0010-0000-0100-000001000000}" name="First name" dataDxfId="9"/>
    <tableColumn id="11" xr3:uid="{00000000-0010-0000-0100-00000B000000}" name="Last Name" dataDxfId="8"/>
    <tableColumn id="4" xr3:uid="{61039578-592E-45EB-A40D-379351BF94CD}" name="Gender" dataDxfId="7"/>
    <tableColumn id="2" xr3:uid="{00000000-0010-0000-0100-000002000000}" name="Bib no." dataDxfId="6"/>
    <tableColumn id="3" xr3:uid="{00000000-0010-0000-0100-000003000000}" name="Time finished" dataDxfId="5" dataCellStyle="Percent"/>
    <tableColumn id="5" xr3:uid="{94A46740-3CA0-4BE9-B082-AEB21F6CB53B}" name="Column1" dataDxfId="4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howOutlineSymbols="0"/>
  </sheetPr>
  <dimension ref="A1:Q91"/>
  <sheetViews>
    <sheetView tabSelected="1" showOutlineSymbols="0" zoomScale="85" zoomScaleNormal="85" workbookViewId="0">
      <pane xSplit="3" ySplit="7" topLeftCell="D8" activePane="bottomRight" state="frozen"/>
      <selection pane="topRight" activeCell="D1" sqref="D1"/>
      <selection pane="bottomLeft" activeCell="A4" sqref="A4"/>
      <selection pane="bottomRight" activeCell="L38" sqref="L38"/>
    </sheetView>
  </sheetViews>
  <sheetFormatPr defaultColWidth="9.140625" defaultRowHeight="15" outlineLevelCol="1" x14ac:dyDescent="0.2"/>
  <cols>
    <col min="1" max="1" width="35.42578125" style="15" bestFit="1" customWidth="1"/>
    <col min="2" max="2" width="16.140625" style="15" bestFit="1" customWidth="1"/>
    <col min="3" max="3" width="13.28515625" style="13" bestFit="1" customWidth="1"/>
    <col min="4" max="4" width="22.7109375" style="14" bestFit="1" customWidth="1"/>
    <col min="5" max="5" width="13.5703125" style="41" bestFit="1" customWidth="1"/>
    <col min="6" max="6" width="12.7109375" style="41" bestFit="1" customWidth="1"/>
    <col min="7" max="7" width="15.85546875" style="15" bestFit="1" customWidth="1"/>
    <col min="8" max="8" width="24.42578125" style="32" bestFit="1" customWidth="1" collapsed="1"/>
    <col min="9" max="9" width="16.42578125" style="16" bestFit="1" customWidth="1" outlineLevel="1"/>
    <col min="10" max="10" width="22.85546875" style="14" bestFit="1" customWidth="1"/>
    <col min="11" max="11" width="15.42578125" style="16" bestFit="1" customWidth="1" outlineLevel="1"/>
    <col min="12" max="12" width="25.42578125" style="16" bestFit="1" customWidth="1"/>
    <col min="13" max="13" width="17.85546875" style="32" bestFit="1" customWidth="1" outlineLevel="1"/>
    <col min="14" max="14" width="15" style="32" bestFit="1" customWidth="1" outlineLevel="1"/>
    <col min="15" max="15" width="23" style="14" bestFit="1" customWidth="1"/>
    <col min="16" max="16" width="15" style="16" bestFit="1" customWidth="1"/>
    <col min="17" max="17" width="14.42578125" style="14" customWidth="1"/>
    <col min="18" max="16384" width="9.140625" style="15"/>
  </cols>
  <sheetData>
    <row r="1" spans="1:17" ht="18" x14ac:dyDescent="0.2">
      <c r="A1" s="82" t="s">
        <v>59</v>
      </c>
      <c r="B1" s="82"/>
      <c r="H1" s="16"/>
      <c r="I1" s="14"/>
      <c r="J1" s="16"/>
      <c r="K1" s="14"/>
      <c r="M1" s="16"/>
      <c r="N1" s="14"/>
      <c r="O1" s="15"/>
      <c r="P1" s="15"/>
      <c r="Q1" s="15"/>
    </row>
    <row r="2" spans="1:17" x14ac:dyDescent="0.2">
      <c r="A2" s="12"/>
      <c r="B2" s="12"/>
      <c r="D2" s="33" t="s">
        <v>15</v>
      </c>
      <c r="E2" s="34"/>
      <c r="F2" s="34"/>
      <c r="H2" s="16"/>
      <c r="I2" s="14"/>
      <c r="J2" s="16"/>
      <c r="K2" s="14"/>
      <c r="M2" s="16"/>
      <c r="N2" s="14"/>
      <c r="O2" s="15"/>
      <c r="P2" s="15"/>
      <c r="Q2" s="15"/>
    </row>
    <row r="3" spans="1:17" x14ac:dyDescent="0.2">
      <c r="A3" s="12"/>
      <c r="B3" s="12"/>
      <c r="D3" s="33" t="s">
        <v>176</v>
      </c>
      <c r="E3" s="42"/>
      <c r="F3" s="42"/>
      <c r="H3" s="16"/>
      <c r="I3" s="14"/>
      <c r="J3" s="16"/>
      <c r="K3" s="14"/>
      <c r="M3" s="16"/>
      <c r="N3" s="14"/>
      <c r="O3" s="15"/>
      <c r="P3" s="15"/>
      <c r="Q3" s="15"/>
    </row>
    <row r="4" spans="1:17" x14ac:dyDescent="0.2">
      <c r="A4" s="12"/>
      <c r="B4" s="12"/>
      <c r="D4" s="33" t="s">
        <v>16</v>
      </c>
      <c r="E4" s="35"/>
      <c r="F4" s="35" t="s">
        <v>32</v>
      </c>
      <c r="H4" s="16"/>
      <c r="I4" s="14"/>
      <c r="J4" s="16"/>
      <c r="K4" s="14"/>
      <c r="M4" s="16"/>
      <c r="N4" s="14"/>
      <c r="O4" s="15"/>
      <c r="P4" s="15"/>
      <c r="Q4" s="15"/>
    </row>
    <row r="5" spans="1:17" x14ac:dyDescent="0.2">
      <c r="A5" s="12"/>
      <c r="B5" s="12"/>
      <c r="D5" s="33" t="s">
        <v>17</v>
      </c>
      <c r="E5" s="43"/>
      <c r="F5" s="43"/>
      <c r="H5" s="16"/>
      <c r="I5" s="14"/>
      <c r="J5" s="16"/>
      <c r="K5" s="14"/>
      <c r="M5" s="16"/>
      <c r="N5" s="14"/>
      <c r="O5" s="15"/>
      <c r="P5" s="15"/>
      <c r="Q5" s="15"/>
    </row>
    <row r="6" spans="1:17" x14ac:dyDescent="0.2">
      <c r="A6" s="83"/>
      <c r="B6" s="83"/>
      <c r="H6" s="16"/>
      <c r="I6" s="14"/>
      <c r="J6" s="16"/>
      <c r="K6" s="14"/>
      <c r="M6" s="16"/>
      <c r="N6" s="14"/>
      <c r="O6" s="15"/>
      <c r="P6" s="15"/>
      <c r="Q6" s="15"/>
    </row>
    <row r="7" spans="1:17" s="21" customFormat="1" x14ac:dyDescent="0.2">
      <c r="A7" s="17" t="s">
        <v>14</v>
      </c>
      <c r="B7" s="17" t="s">
        <v>8</v>
      </c>
      <c r="C7" s="18" t="s">
        <v>9</v>
      </c>
      <c r="D7" s="19" t="s">
        <v>11</v>
      </c>
      <c r="E7" s="19" t="s">
        <v>18</v>
      </c>
      <c r="F7" s="19" t="s">
        <v>19</v>
      </c>
      <c r="G7" s="19" t="s">
        <v>13</v>
      </c>
      <c r="H7" s="44" t="s">
        <v>5</v>
      </c>
      <c r="I7" s="20" t="s">
        <v>0</v>
      </c>
      <c r="J7" s="45" t="s">
        <v>6</v>
      </c>
      <c r="K7" s="20" t="s">
        <v>1</v>
      </c>
      <c r="L7" s="46" t="s">
        <v>7</v>
      </c>
      <c r="M7" s="20" t="s">
        <v>2</v>
      </c>
      <c r="N7" s="20" t="s">
        <v>3</v>
      </c>
      <c r="O7" s="47" t="s">
        <v>4</v>
      </c>
    </row>
    <row r="8" spans="1:17" x14ac:dyDescent="0.2">
      <c r="A8" s="22" t="s">
        <v>156</v>
      </c>
      <c r="B8" s="22"/>
      <c r="C8" s="23">
        <v>76</v>
      </c>
      <c r="D8" s="24" t="s">
        <v>29</v>
      </c>
      <c r="E8" s="25" t="s">
        <v>52</v>
      </c>
      <c r="F8" s="30"/>
      <c r="G8" s="25" t="s">
        <v>174</v>
      </c>
      <c r="H8" s="63">
        <v>1.2685185185185185E-2</v>
      </c>
      <c r="I8" s="64">
        <f t="shared" ref="I8:I39" si="0">H8</f>
        <v>1.2685185185185185E-2</v>
      </c>
      <c r="J8" s="65">
        <v>3.9606481481481479E-2</v>
      </c>
      <c r="K8" s="64">
        <f t="shared" ref="K8:K39" si="1">J8-H8</f>
        <v>2.6921296296296294E-2</v>
      </c>
      <c r="L8" s="66">
        <v>6.5798611111111113E-2</v>
      </c>
      <c r="M8" s="64">
        <f t="shared" ref="M8:M39" si="2">L8-J8</f>
        <v>2.6192129629629635E-2</v>
      </c>
      <c r="N8" s="67">
        <f>Table2[[#This Row],[Overall finish time]]-Table2[[#This Row],[Time finished paddle]]</f>
        <v>2.0775462962962954E-2</v>
      </c>
      <c r="O8" s="68">
        <v>8.6574074074074067E-2</v>
      </c>
    </row>
    <row r="9" spans="1:17" x14ac:dyDescent="0.2">
      <c r="A9" s="26" t="s">
        <v>103</v>
      </c>
      <c r="B9" s="26" t="s">
        <v>105</v>
      </c>
      <c r="C9" s="23">
        <v>22</v>
      </c>
      <c r="D9" s="24" t="s">
        <v>28</v>
      </c>
      <c r="E9" s="25" t="s">
        <v>21</v>
      </c>
      <c r="F9" s="25"/>
      <c r="G9" s="25"/>
      <c r="H9" s="63">
        <v>1.224537037037037E-2</v>
      </c>
      <c r="I9" s="64">
        <f t="shared" si="0"/>
        <v>1.224537037037037E-2</v>
      </c>
      <c r="J9" s="65">
        <v>3.923611111111111E-2</v>
      </c>
      <c r="K9" s="64">
        <f t="shared" si="1"/>
        <v>2.6990740740740739E-2</v>
      </c>
      <c r="L9" s="66">
        <v>6.6064814814814812E-2</v>
      </c>
      <c r="M9" s="64">
        <f t="shared" si="2"/>
        <v>2.6828703703703702E-2</v>
      </c>
      <c r="N9" s="67">
        <f>Table2[[#This Row],[Overall finish time]]-Table2[[#This Row],[Time finished paddle]]</f>
        <v>2.1840277777777778E-2</v>
      </c>
      <c r="O9" s="68">
        <v>8.790509259259259E-2</v>
      </c>
    </row>
    <row r="10" spans="1:17" x14ac:dyDescent="0.25">
      <c r="A10" s="26" t="s">
        <v>166</v>
      </c>
      <c r="B10" s="26"/>
      <c r="C10" s="27">
        <v>86</v>
      </c>
      <c r="D10" s="24" t="s">
        <v>29</v>
      </c>
      <c r="E10" s="79" t="s">
        <v>21</v>
      </c>
      <c r="F10" s="48"/>
      <c r="G10" s="25"/>
      <c r="H10" s="63">
        <v>1.3819444444444445E-2</v>
      </c>
      <c r="I10" s="64">
        <f t="shared" si="0"/>
        <v>1.3819444444444445E-2</v>
      </c>
      <c r="J10" s="65">
        <v>3.9745370370370368E-2</v>
      </c>
      <c r="K10" s="64">
        <f t="shared" si="1"/>
        <v>2.5925925925925922E-2</v>
      </c>
      <c r="L10" s="66">
        <v>7.0115740740740742E-2</v>
      </c>
      <c r="M10" s="64">
        <f t="shared" si="2"/>
        <v>3.0370370370370374E-2</v>
      </c>
      <c r="N10" s="67">
        <f>Table2[[#This Row],[Overall finish time]]-Table2[[#This Row],[Time finished paddle]]</f>
        <v>2.1041666666666667E-2</v>
      </c>
      <c r="O10" s="68">
        <v>9.1157407407407409E-2</v>
      </c>
    </row>
    <row r="11" spans="1:17" x14ac:dyDescent="0.2">
      <c r="A11" s="26" t="s">
        <v>23</v>
      </c>
      <c r="B11" s="26" t="s">
        <v>24</v>
      </c>
      <c r="C11" s="23">
        <v>4</v>
      </c>
      <c r="D11" s="24" t="s">
        <v>28</v>
      </c>
      <c r="E11" s="25" t="s">
        <v>21</v>
      </c>
      <c r="F11" s="25"/>
      <c r="G11" s="25" t="s">
        <v>30</v>
      </c>
      <c r="H11" s="63">
        <v>1.3946759259259259E-2</v>
      </c>
      <c r="I11" s="64">
        <f t="shared" si="0"/>
        <v>1.3946759259259259E-2</v>
      </c>
      <c r="J11" s="65">
        <v>4.1782407407407407E-2</v>
      </c>
      <c r="K11" s="64">
        <f t="shared" si="1"/>
        <v>2.7835648148148148E-2</v>
      </c>
      <c r="L11" s="66">
        <v>7.3773148148148143E-2</v>
      </c>
      <c r="M11" s="64">
        <f t="shared" si="2"/>
        <v>3.1990740740740736E-2</v>
      </c>
      <c r="N11" s="67">
        <f>Table2[[#This Row],[Overall finish time]]-Table2[[#This Row],[Time finished paddle]]</f>
        <v>2.1284722222222233E-2</v>
      </c>
      <c r="O11" s="68">
        <v>9.5057870370370376E-2</v>
      </c>
    </row>
    <row r="12" spans="1:17" x14ac:dyDescent="0.2">
      <c r="A12" s="26" t="s">
        <v>157</v>
      </c>
      <c r="B12" s="26" t="s">
        <v>173</v>
      </c>
      <c r="C12" s="23">
        <v>77</v>
      </c>
      <c r="D12" s="24" t="s">
        <v>29</v>
      </c>
      <c r="E12" s="25" t="s">
        <v>21</v>
      </c>
      <c r="F12" s="25"/>
      <c r="G12" s="25" t="s">
        <v>174</v>
      </c>
      <c r="H12" s="63">
        <v>1.5902777777777776E-2</v>
      </c>
      <c r="I12" s="64">
        <f t="shared" si="0"/>
        <v>1.5902777777777776E-2</v>
      </c>
      <c r="J12" s="65">
        <v>4.3749999999999997E-2</v>
      </c>
      <c r="K12" s="64">
        <f t="shared" si="1"/>
        <v>2.7847222222222221E-2</v>
      </c>
      <c r="L12" s="66">
        <v>7.4201388888888886E-2</v>
      </c>
      <c r="M12" s="64">
        <f t="shared" si="2"/>
        <v>3.0451388888888889E-2</v>
      </c>
      <c r="N12" s="67">
        <f>Table2[[#This Row],[Overall finish time]]-Table2[[#This Row],[Time finished paddle]]</f>
        <v>2.1261574074074072E-2</v>
      </c>
      <c r="O12" s="68">
        <v>9.5462962962962958E-2</v>
      </c>
    </row>
    <row r="13" spans="1:17" x14ac:dyDescent="0.25">
      <c r="A13" s="22" t="s">
        <v>131</v>
      </c>
      <c r="B13" s="22" t="s">
        <v>132</v>
      </c>
      <c r="C13" s="27">
        <v>42</v>
      </c>
      <c r="D13" s="24" t="s">
        <v>28</v>
      </c>
      <c r="E13" s="25" t="s">
        <v>21</v>
      </c>
      <c r="F13" s="25"/>
      <c r="G13" s="25"/>
      <c r="H13" s="63">
        <v>1.2962962962962963E-2</v>
      </c>
      <c r="I13" s="64">
        <f t="shared" si="0"/>
        <v>1.2962962962962963E-2</v>
      </c>
      <c r="J13" s="65">
        <v>4.5821759259259257E-2</v>
      </c>
      <c r="K13" s="64">
        <f t="shared" si="1"/>
        <v>3.2858796296296296E-2</v>
      </c>
      <c r="L13" s="66">
        <v>7.5046296296296292E-2</v>
      </c>
      <c r="M13" s="64">
        <f t="shared" si="2"/>
        <v>2.9224537037037035E-2</v>
      </c>
      <c r="N13" s="67">
        <f>Table2[[#This Row],[Overall finish time]]-Table2[[#This Row],[Time finished paddle]]</f>
        <v>2.2245370370370374E-2</v>
      </c>
      <c r="O13" s="68">
        <v>9.7291666666666665E-2</v>
      </c>
    </row>
    <row r="14" spans="1:17" x14ac:dyDescent="0.2">
      <c r="A14" s="26" t="s">
        <v>152</v>
      </c>
      <c r="B14" s="26"/>
      <c r="C14" s="23">
        <v>72</v>
      </c>
      <c r="D14" s="24" t="s">
        <v>29</v>
      </c>
      <c r="E14" s="25" t="s">
        <v>21</v>
      </c>
      <c r="F14" s="25"/>
      <c r="G14" s="25" t="s">
        <v>174</v>
      </c>
      <c r="H14" s="63">
        <v>1.4895833333333334E-2</v>
      </c>
      <c r="I14" s="64">
        <f t="shared" si="0"/>
        <v>1.4895833333333334E-2</v>
      </c>
      <c r="J14" s="65">
        <v>4.8009259259259258E-2</v>
      </c>
      <c r="K14" s="64">
        <f t="shared" si="1"/>
        <v>3.3113425925925921E-2</v>
      </c>
      <c r="L14" s="66">
        <v>7.3981481481481481E-2</v>
      </c>
      <c r="M14" s="64">
        <f t="shared" si="2"/>
        <v>2.5972222222222223E-2</v>
      </c>
      <c r="N14" s="67">
        <f>Table2[[#This Row],[Overall finish time]]-Table2[[#This Row],[Time finished paddle]]</f>
        <v>2.416666666666667E-2</v>
      </c>
      <c r="O14" s="68">
        <v>9.8148148148148151E-2</v>
      </c>
    </row>
    <row r="15" spans="1:17" x14ac:dyDescent="0.25">
      <c r="A15" s="22" t="s">
        <v>145</v>
      </c>
      <c r="B15" s="26"/>
      <c r="C15" s="27">
        <v>64</v>
      </c>
      <c r="D15" s="24" t="s">
        <v>29</v>
      </c>
      <c r="E15" s="25" t="s">
        <v>21</v>
      </c>
      <c r="F15" s="25"/>
      <c r="G15" s="25"/>
      <c r="H15" s="63">
        <v>1.4386574074074074E-2</v>
      </c>
      <c r="I15" s="64">
        <f t="shared" si="0"/>
        <v>1.4386574074074074E-2</v>
      </c>
      <c r="J15" s="65">
        <v>4.8344907407407406E-2</v>
      </c>
      <c r="K15" s="64">
        <f t="shared" si="1"/>
        <v>3.3958333333333333E-2</v>
      </c>
      <c r="L15" s="66">
        <v>7.9432870370370376E-2</v>
      </c>
      <c r="M15" s="64">
        <f t="shared" si="2"/>
        <v>3.108796296296297E-2</v>
      </c>
      <c r="N15" s="67">
        <f>Table2[[#This Row],[Overall finish time]]-Table2[[#This Row],[Time finished paddle]]</f>
        <v>2.3113425925925926E-2</v>
      </c>
      <c r="O15" s="68">
        <v>0.1025462962962963</v>
      </c>
    </row>
    <row r="16" spans="1:17" x14ac:dyDescent="0.25">
      <c r="A16" s="29" t="s">
        <v>150</v>
      </c>
      <c r="B16" s="26"/>
      <c r="C16" s="27">
        <v>70</v>
      </c>
      <c r="D16" s="24" t="s">
        <v>29</v>
      </c>
      <c r="E16" s="25" t="s">
        <v>52</v>
      </c>
      <c r="F16" s="25" t="s">
        <v>30</v>
      </c>
      <c r="G16" s="25"/>
      <c r="H16" s="63">
        <v>1.2326388888888888E-2</v>
      </c>
      <c r="I16" s="64">
        <f t="shared" si="0"/>
        <v>1.2326388888888888E-2</v>
      </c>
      <c r="J16" s="65">
        <v>4.1493055555555554E-2</v>
      </c>
      <c r="K16" s="64">
        <f t="shared" si="1"/>
        <v>2.9166666666666667E-2</v>
      </c>
      <c r="L16" s="66">
        <v>7.975694444444445E-2</v>
      </c>
      <c r="M16" s="64">
        <f t="shared" si="2"/>
        <v>3.8263888888888896E-2</v>
      </c>
      <c r="N16" s="67">
        <f>Table2[[#This Row],[Overall finish time]]-Table2[[#This Row],[Time finished paddle]]</f>
        <v>2.3240740740740742E-2</v>
      </c>
      <c r="O16" s="68">
        <v>0.10299768518518519</v>
      </c>
    </row>
    <row r="17" spans="1:15" x14ac:dyDescent="0.25">
      <c r="A17" s="22" t="s">
        <v>56</v>
      </c>
      <c r="B17" s="26" t="s">
        <v>96</v>
      </c>
      <c r="C17" s="27">
        <v>14</v>
      </c>
      <c r="D17" s="24" t="s">
        <v>28</v>
      </c>
      <c r="E17" s="25" t="s">
        <v>21</v>
      </c>
      <c r="F17" s="25"/>
      <c r="G17" s="25"/>
      <c r="H17" s="63">
        <v>1.5879629629629629E-2</v>
      </c>
      <c r="I17" s="64">
        <f t="shared" si="0"/>
        <v>1.5879629629629629E-2</v>
      </c>
      <c r="J17" s="65">
        <v>4.7615740740740743E-2</v>
      </c>
      <c r="K17" s="64">
        <f t="shared" si="1"/>
        <v>3.1736111111111118E-2</v>
      </c>
      <c r="L17" s="66">
        <v>7.8865740740740736E-2</v>
      </c>
      <c r="M17" s="64">
        <f t="shared" si="2"/>
        <v>3.1249999999999993E-2</v>
      </c>
      <c r="N17" s="67">
        <f>Table2[[#This Row],[Overall finish time]]-Table2[[#This Row],[Time finished paddle]]</f>
        <v>2.4722222222222229E-2</v>
      </c>
      <c r="O17" s="68">
        <v>0.10358796296296297</v>
      </c>
    </row>
    <row r="18" spans="1:15" x14ac:dyDescent="0.25">
      <c r="A18" s="22" t="s">
        <v>148</v>
      </c>
      <c r="B18" s="26"/>
      <c r="C18" s="27">
        <v>68</v>
      </c>
      <c r="D18" s="24" t="s">
        <v>29</v>
      </c>
      <c r="E18" s="25" t="s">
        <v>21</v>
      </c>
      <c r="F18" s="25"/>
      <c r="G18" s="25"/>
      <c r="H18" s="63">
        <v>1.6793981481481483E-2</v>
      </c>
      <c r="I18" s="64">
        <f t="shared" si="0"/>
        <v>1.6793981481481483E-2</v>
      </c>
      <c r="J18" s="65">
        <v>4.701388888888889E-2</v>
      </c>
      <c r="K18" s="64">
        <f t="shared" si="1"/>
        <v>3.0219907407407407E-2</v>
      </c>
      <c r="L18" s="66">
        <v>8.0150462962962965E-2</v>
      </c>
      <c r="M18" s="64">
        <f t="shared" si="2"/>
        <v>3.3136574074074075E-2</v>
      </c>
      <c r="N18" s="67">
        <f>Table2[[#This Row],[Overall finish time]]-Table2[[#This Row],[Time finished paddle]]</f>
        <v>2.3749999999999993E-2</v>
      </c>
      <c r="O18" s="68">
        <v>0.10390046296296296</v>
      </c>
    </row>
    <row r="19" spans="1:15" x14ac:dyDescent="0.2">
      <c r="A19" s="22" t="s">
        <v>125</v>
      </c>
      <c r="B19" s="22" t="s">
        <v>126</v>
      </c>
      <c r="C19" s="23">
        <v>37</v>
      </c>
      <c r="D19" s="24" t="s">
        <v>28</v>
      </c>
      <c r="E19" s="25" t="s">
        <v>21</v>
      </c>
      <c r="F19" s="25"/>
      <c r="G19" s="25"/>
      <c r="H19" s="63">
        <v>1.7175925925925924E-2</v>
      </c>
      <c r="I19" s="64">
        <f t="shared" si="0"/>
        <v>1.7175925925925924E-2</v>
      </c>
      <c r="J19" s="65">
        <v>4.9606481481481481E-2</v>
      </c>
      <c r="K19" s="64">
        <f t="shared" si="1"/>
        <v>3.243055555555556E-2</v>
      </c>
      <c r="L19" s="66">
        <v>8.1805555555555562E-2</v>
      </c>
      <c r="M19" s="64">
        <f t="shared" si="2"/>
        <v>3.2199074074074081E-2</v>
      </c>
      <c r="N19" s="67">
        <f>Table2[[#This Row],[Overall finish time]]-Table2[[#This Row],[Time finished paddle]]</f>
        <v>2.2835648148148147E-2</v>
      </c>
      <c r="O19" s="68">
        <v>0.10464120370370371</v>
      </c>
    </row>
    <row r="20" spans="1:15" x14ac:dyDescent="0.25">
      <c r="A20" s="26" t="s">
        <v>170</v>
      </c>
      <c r="B20" s="26"/>
      <c r="C20" s="27">
        <v>99</v>
      </c>
      <c r="D20" s="24" t="s">
        <v>29</v>
      </c>
      <c r="E20" s="25" t="s">
        <v>21</v>
      </c>
      <c r="F20" s="25"/>
      <c r="G20" s="25"/>
      <c r="H20" s="63">
        <v>1.556712962962963E-2</v>
      </c>
      <c r="I20" s="64">
        <f t="shared" si="0"/>
        <v>1.556712962962963E-2</v>
      </c>
      <c r="J20" s="65">
        <v>5.1157407407407408E-2</v>
      </c>
      <c r="K20" s="64">
        <f t="shared" si="1"/>
        <v>3.5590277777777776E-2</v>
      </c>
      <c r="L20" s="66">
        <v>8.0162037037037032E-2</v>
      </c>
      <c r="M20" s="64">
        <f t="shared" si="2"/>
        <v>2.9004629629629623E-2</v>
      </c>
      <c r="N20" s="67">
        <f>Table2[[#This Row],[Overall finish time]]-Table2[[#This Row],[Time finished paddle]]</f>
        <v>2.5000000000000008E-2</v>
      </c>
      <c r="O20" s="68">
        <v>0.10516203703703704</v>
      </c>
    </row>
    <row r="21" spans="1:15" x14ac:dyDescent="0.2">
      <c r="A21" s="26" t="s">
        <v>147</v>
      </c>
      <c r="B21" s="26"/>
      <c r="C21" s="23">
        <v>67</v>
      </c>
      <c r="D21" s="24" t="s">
        <v>29</v>
      </c>
      <c r="E21" s="25" t="s">
        <v>52</v>
      </c>
      <c r="F21" s="25"/>
      <c r="G21" s="25"/>
      <c r="H21" s="63">
        <v>1.7152777777777777E-2</v>
      </c>
      <c r="I21" s="64">
        <f t="shared" si="0"/>
        <v>1.7152777777777777E-2</v>
      </c>
      <c r="J21" s="65">
        <v>5.1354166666666666E-2</v>
      </c>
      <c r="K21" s="64">
        <f t="shared" si="1"/>
        <v>3.4201388888888892E-2</v>
      </c>
      <c r="L21" s="66">
        <v>8.3379629629629623E-2</v>
      </c>
      <c r="M21" s="64">
        <f t="shared" si="2"/>
        <v>3.2025462962962957E-2</v>
      </c>
      <c r="N21" s="67">
        <f>Table2[[#This Row],[Overall finish time]]-Table2[[#This Row],[Time finished paddle]]</f>
        <v>2.3321759259259264E-2</v>
      </c>
      <c r="O21" s="68">
        <v>0.10670138888888889</v>
      </c>
    </row>
    <row r="22" spans="1:15" x14ac:dyDescent="0.2">
      <c r="A22" s="22" t="s">
        <v>118</v>
      </c>
      <c r="B22" s="22" t="s">
        <v>119</v>
      </c>
      <c r="C22" s="23">
        <v>31</v>
      </c>
      <c r="D22" s="24" t="s">
        <v>28</v>
      </c>
      <c r="E22" s="25" t="s">
        <v>21</v>
      </c>
      <c r="F22" s="25"/>
      <c r="G22" s="25"/>
      <c r="H22" s="63">
        <v>1.5914351851851853E-2</v>
      </c>
      <c r="I22" s="64">
        <f t="shared" si="0"/>
        <v>1.5914351851851853E-2</v>
      </c>
      <c r="J22" s="65">
        <v>4.6354166666666669E-2</v>
      </c>
      <c r="K22" s="64">
        <f t="shared" si="1"/>
        <v>3.0439814814814815E-2</v>
      </c>
      <c r="L22" s="66">
        <v>8.728009259259259E-2</v>
      </c>
      <c r="M22" s="64">
        <f t="shared" si="2"/>
        <v>4.0925925925925921E-2</v>
      </c>
      <c r="N22" s="67">
        <f>Table2[[#This Row],[Overall finish time]]-Table2[[#This Row],[Time finished paddle]]</f>
        <v>1.9745370370370371E-2</v>
      </c>
      <c r="O22" s="68">
        <v>0.10702546296296296</v>
      </c>
    </row>
    <row r="23" spans="1:15" x14ac:dyDescent="0.25">
      <c r="A23" s="22" t="s">
        <v>153</v>
      </c>
      <c r="B23" s="26"/>
      <c r="C23" s="27">
        <v>73</v>
      </c>
      <c r="D23" s="24" t="s">
        <v>29</v>
      </c>
      <c r="E23" s="62" t="s">
        <v>21</v>
      </c>
      <c r="F23" s="62"/>
      <c r="G23" s="25"/>
      <c r="H23" s="63">
        <v>1.5462962962962963E-2</v>
      </c>
      <c r="I23" s="64">
        <f t="shared" si="0"/>
        <v>1.5462962962962963E-2</v>
      </c>
      <c r="J23" s="65">
        <v>5.0277777777777775E-2</v>
      </c>
      <c r="K23" s="64">
        <f t="shared" si="1"/>
        <v>3.4814814814814812E-2</v>
      </c>
      <c r="L23" s="66">
        <v>8.2916666666666666E-2</v>
      </c>
      <c r="M23" s="64">
        <f t="shared" si="2"/>
        <v>3.2638888888888891E-2</v>
      </c>
      <c r="N23" s="67">
        <f>Table2[[#This Row],[Overall finish time]]-Table2[[#This Row],[Time finished paddle]]</f>
        <v>2.4490740740740743E-2</v>
      </c>
      <c r="O23" s="68">
        <v>0.10740740740740741</v>
      </c>
    </row>
    <row r="24" spans="1:15" x14ac:dyDescent="0.2">
      <c r="A24" s="26" t="s">
        <v>43</v>
      </c>
      <c r="B24" s="26" t="s">
        <v>44</v>
      </c>
      <c r="C24" s="23">
        <v>36</v>
      </c>
      <c r="D24" s="24" t="s">
        <v>28</v>
      </c>
      <c r="E24" s="25" t="s">
        <v>21</v>
      </c>
      <c r="F24" s="25"/>
      <c r="G24" s="25" t="s">
        <v>30</v>
      </c>
      <c r="H24" s="63">
        <v>1.7592592592592594E-2</v>
      </c>
      <c r="I24" s="64">
        <f t="shared" si="0"/>
        <v>1.7592592592592594E-2</v>
      </c>
      <c r="J24" s="65">
        <v>5.0543981481481481E-2</v>
      </c>
      <c r="K24" s="64">
        <f t="shared" si="1"/>
        <v>3.2951388888888891E-2</v>
      </c>
      <c r="L24" s="66">
        <v>8.3506944444444439E-2</v>
      </c>
      <c r="M24" s="64">
        <f t="shared" si="2"/>
        <v>3.2962962962962958E-2</v>
      </c>
      <c r="N24" s="67">
        <f>Table2[[#This Row],[Overall finish time]]-Table2[[#This Row],[Time finished paddle]]</f>
        <v>2.3993055555555559E-2</v>
      </c>
      <c r="O24" s="68">
        <v>0.1075</v>
      </c>
    </row>
    <row r="25" spans="1:15" x14ac:dyDescent="0.25">
      <c r="A25" s="26" t="s">
        <v>158</v>
      </c>
      <c r="B25" s="26"/>
      <c r="C25" s="27">
        <v>78</v>
      </c>
      <c r="D25" s="24" t="s">
        <v>29</v>
      </c>
      <c r="E25" s="25" t="s">
        <v>22</v>
      </c>
      <c r="F25" s="25"/>
      <c r="G25" s="25"/>
      <c r="H25" s="63">
        <v>1.2789351851851852E-2</v>
      </c>
      <c r="I25" s="64">
        <f t="shared" si="0"/>
        <v>1.2789351851851852E-2</v>
      </c>
      <c r="J25" s="65">
        <v>4.8541666666666664E-2</v>
      </c>
      <c r="K25" s="64">
        <f t="shared" si="1"/>
        <v>3.5752314814814813E-2</v>
      </c>
      <c r="L25" s="66">
        <v>8.0833333333333326E-2</v>
      </c>
      <c r="M25" s="64">
        <f t="shared" si="2"/>
        <v>3.2291666666666663E-2</v>
      </c>
      <c r="N25" s="67">
        <f>Table2[[#This Row],[Overall finish time]]-Table2[[#This Row],[Time finished paddle]]</f>
        <v>2.6956018518518532E-2</v>
      </c>
      <c r="O25" s="68">
        <v>0.10778935185185186</v>
      </c>
    </row>
    <row r="26" spans="1:15" x14ac:dyDescent="0.25">
      <c r="A26" s="22" t="s">
        <v>151</v>
      </c>
      <c r="B26" s="26"/>
      <c r="C26" s="27">
        <v>71</v>
      </c>
      <c r="D26" s="24" t="s">
        <v>29</v>
      </c>
      <c r="E26" s="25" t="s">
        <v>52</v>
      </c>
      <c r="F26" s="62"/>
      <c r="G26" s="25" t="s">
        <v>174</v>
      </c>
      <c r="H26" s="63">
        <v>1.4791666666666667E-2</v>
      </c>
      <c r="I26" s="64">
        <f t="shared" si="0"/>
        <v>1.4791666666666667E-2</v>
      </c>
      <c r="J26" s="65">
        <v>5.6539351851851855E-2</v>
      </c>
      <c r="K26" s="64">
        <f t="shared" si="1"/>
        <v>4.1747685185185186E-2</v>
      </c>
      <c r="L26" s="66">
        <v>8.1030092592592598E-2</v>
      </c>
      <c r="M26" s="64">
        <f t="shared" si="2"/>
        <v>2.4490740740740743E-2</v>
      </c>
      <c r="N26" s="67">
        <f>Table2[[#This Row],[Overall finish time]]-Table2[[#This Row],[Time finished paddle]]</f>
        <v>2.7511574074074063E-2</v>
      </c>
      <c r="O26" s="68">
        <v>0.10854166666666666</v>
      </c>
    </row>
    <row r="27" spans="1:15" x14ac:dyDescent="0.2">
      <c r="A27" s="22" t="s">
        <v>36</v>
      </c>
      <c r="B27" s="22" t="s">
        <v>87</v>
      </c>
      <c r="C27" s="23">
        <v>7</v>
      </c>
      <c r="D27" s="24" t="s">
        <v>28</v>
      </c>
      <c r="E27" s="25" t="s">
        <v>21</v>
      </c>
      <c r="F27" s="25"/>
      <c r="G27" s="25"/>
      <c r="H27" s="63">
        <v>1.5613425925925926E-2</v>
      </c>
      <c r="I27" s="64">
        <f t="shared" si="0"/>
        <v>1.5613425925925926E-2</v>
      </c>
      <c r="J27" s="65">
        <v>5.0763888888888886E-2</v>
      </c>
      <c r="K27" s="64">
        <f t="shared" si="1"/>
        <v>3.515046296296296E-2</v>
      </c>
      <c r="L27" s="66">
        <v>8.3796296296296299E-2</v>
      </c>
      <c r="M27" s="64">
        <f t="shared" si="2"/>
        <v>3.3032407407407413E-2</v>
      </c>
      <c r="N27" s="67">
        <f>Table2[[#This Row],[Overall finish time]]-Table2[[#This Row],[Time finished paddle]]</f>
        <v>2.5277777777777774E-2</v>
      </c>
      <c r="O27" s="68">
        <v>0.10907407407407407</v>
      </c>
    </row>
    <row r="28" spans="1:15" x14ac:dyDescent="0.2">
      <c r="A28" s="26" t="s">
        <v>160</v>
      </c>
      <c r="B28" s="26"/>
      <c r="C28" s="23">
        <v>80</v>
      </c>
      <c r="D28" s="24" t="s">
        <v>29</v>
      </c>
      <c r="E28" s="25" t="s">
        <v>52</v>
      </c>
      <c r="F28" s="25"/>
      <c r="G28" s="25"/>
      <c r="H28" s="63">
        <v>1.4513888888888889E-2</v>
      </c>
      <c r="I28" s="64">
        <f t="shared" si="0"/>
        <v>1.4513888888888889E-2</v>
      </c>
      <c r="J28" s="65">
        <v>5.0798611111111114E-2</v>
      </c>
      <c r="K28" s="64">
        <f t="shared" si="1"/>
        <v>3.6284722222222225E-2</v>
      </c>
      <c r="L28" s="66">
        <v>8.7256944444444443E-2</v>
      </c>
      <c r="M28" s="64">
        <f t="shared" si="2"/>
        <v>3.6458333333333329E-2</v>
      </c>
      <c r="N28" s="67">
        <f>Table2[[#This Row],[Overall finish time]]-Table2[[#This Row],[Time finished paddle]]</f>
        <v>2.2442129629629631E-2</v>
      </c>
      <c r="O28" s="68">
        <v>0.10969907407407407</v>
      </c>
    </row>
    <row r="29" spans="1:15" x14ac:dyDescent="0.2">
      <c r="A29" s="26" t="s">
        <v>167</v>
      </c>
      <c r="B29" s="26"/>
      <c r="C29" s="23">
        <v>87</v>
      </c>
      <c r="D29" s="24" t="s">
        <v>29</v>
      </c>
      <c r="E29" s="25" t="s">
        <v>22</v>
      </c>
      <c r="F29" s="25"/>
      <c r="G29" s="25" t="s">
        <v>30</v>
      </c>
      <c r="H29" s="63">
        <v>1.5844907407407408E-2</v>
      </c>
      <c r="I29" s="64">
        <f t="shared" si="0"/>
        <v>1.5844907407407408E-2</v>
      </c>
      <c r="J29" s="65">
        <v>4.9837962962962966E-2</v>
      </c>
      <c r="K29" s="64">
        <f t="shared" si="1"/>
        <v>3.3993055555555554E-2</v>
      </c>
      <c r="L29" s="66">
        <v>8.6331018518518515E-2</v>
      </c>
      <c r="M29" s="64">
        <f t="shared" si="2"/>
        <v>3.6493055555555549E-2</v>
      </c>
      <c r="N29" s="67">
        <f>Table2[[#This Row],[Overall finish time]]-Table2[[#This Row],[Time finished paddle]]</f>
        <v>2.3564814814814816E-2</v>
      </c>
      <c r="O29" s="68">
        <v>0.10989583333333333</v>
      </c>
    </row>
    <row r="30" spans="1:15" x14ac:dyDescent="0.25">
      <c r="A30" s="26" t="s">
        <v>168</v>
      </c>
      <c r="B30" s="26"/>
      <c r="C30" s="27">
        <v>89</v>
      </c>
      <c r="D30" s="24" t="s">
        <v>29</v>
      </c>
      <c r="E30" s="25" t="s">
        <v>21</v>
      </c>
      <c r="F30" s="25" t="s">
        <v>30</v>
      </c>
      <c r="G30" s="25" t="s">
        <v>30</v>
      </c>
      <c r="H30" s="63">
        <v>1.4548611111111111E-2</v>
      </c>
      <c r="I30" s="64">
        <f t="shared" si="0"/>
        <v>1.4548611111111111E-2</v>
      </c>
      <c r="J30" s="65">
        <v>5.0324074074074077E-2</v>
      </c>
      <c r="K30" s="64">
        <f t="shared" si="1"/>
        <v>3.5775462962962967E-2</v>
      </c>
      <c r="L30" s="66">
        <v>9.0567129629629636E-2</v>
      </c>
      <c r="M30" s="64">
        <f t="shared" si="2"/>
        <v>4.024305555555556E-2</v>
      </c>
      <c r="N30" s="67">
        <f>Table2[[#This Row],[Overall finish time]]-Table2[[#This Row],[Time finished paddle]]</f>
        <v>1.9525462962962953E-2</v>
      </c>
      <c r="O30" s="68">
        <v>0.11009259259259259</v>
      </c>
    </row>
    <row r="31" spans="1:15" x14ac:dyDescent="0.2">
      <c r="A31" s="28" t="s">
        <v>171</v>
      </c>
      <c r="B31" s="28"/>
      <c r="C31" s="23">
        <v>62</v>
      </c>
      <c r="D31" s="24" t="s">
        <v>29</v>
      </c>
      <c r="E31" s="62" t="s">
        <v>21</v>
      </c>
      <c r="F31" s="62" t="s">
        <v>30</v>
      </c>
      <c r="G31" s="25" t="s">
        <v>30</v>
      </c>
      <c r="H31" s="63">
        <v>2.1562499999999998E-2</v>
      </c>
      <c r="I31" s="64">
        <f t="shared" si="0"/>
        <v>2.1562499999999998E-2</v>
      </c>
      <c r="J31" s="65">
        <v>5.4953703703703706E-2</v>
      </c>
      <c r="K31" s="64">
        <f t="shared" si="1"/>
        <v>3.3391203703703708E-2</v>
      </c>
      <c r="L31" s="66">
        <v>9.1122685185185182E-2</v>
      </c>
      <c r="M31" s="64">
        <f t="shared" si="2"/>
        <v>3.6168981481481476E-2</v>
      </c>
      <c r="N31" s="67">
        <f>Table2[[#This Row],[Overall finish time]]-Table2[[#This Row],[Time finished paddle]]</f>
        <v>1.9143518518518518E-2</v>
      </c>
      <c r="O31" s="68">
        <v>0.1102662037037037</v>
      </c>
    </row>
    <row r="32" spans="1:15" x14ac:dyDescent="0.2">
      <c r="A32" s="26" t="s">
        <v>120</v>
      </c>
      <c r="B32" s="26" t="s">
        <v>69</v>
      </c>
      <c r="C32" s="23">
        <v>32</v>
      </c>
      <c r="D32" s="24" t="s">
        <v>28</v>
      </c>
      <c r="E32" s="25" t="s">
        <v>21</v>
      </c>
      <c r="F32" s="25"/>
      <c r="G32" s="25"/>
      <c r="H32" s="63">
        <v>1.8356481481481481E-2</v>
      </c>
      <c r="I32" s="64">
        <f t="shared" si="0"/>
        <v>1.8356481481481481E-2</v>
      </c>
      <c r="J32" s="65">
        <v>5.1284722222222225E-2</v>
      </c>
      <c r="K32" s="64">
        <f t="shared" si="1"/>
        <v>3.2928240740740744E-2</v>
      </c>
      <c r="L32" s="66">
        <v>8.684027777777778E-2</v>
      </c>
      <c r="M32" s="64">
        <f t="shared" si="2"/>
        <v>3.5555555555555556E-2</v>
      </c>
      <c r="N32" s="67">
        <f>Table2[[#This Row],[Overall finish time]]-Table2[[#This Row],[Time finished paddle]]</f>
        <v>2.4537037037037038E-2</v>
      </c>
      <c r="O32" s="68">
        <v>0.11137731481481482</v>
      </c>
    </row>
    <row r="33" spans="1:15" x14ac:dyDescent="0.25">
      <c r="A33" s="22" t="s">
        <v>159</v>
      </c>
      <c r="B33" s="26"/>
      <c r="C33" s="27">
        <v>79</v>
      </c>
      <c r="D33" s="24" t="s">
        <v>29</v>
      </c>
      <c r="E33" s="79" t="s">
        <v>21</v>
      </c>
      <c r="F33" s="60"/>
      <c r="G33" s="25"/>
      <c r="H33" s="63">
        <v>1.4675925925925926E-2</v>
      </c>
      <c r="I33" s="64">
        <f t="shared" si="0"/>
        <v>1.4675925925925926E-2</v>
      </c>
      <c r="J33" s="65">
        <v>4.8101851851851854E-2</v>
      </c>
      <c r="K33" s="64">
        <f t="shared" si="1"/>
        <v>3.3425925925925928E-2</v>
      </c>
      <c r="L33" s="66">
        <v>8.7199074074074068E-2</v>
      </c>
      <c r="M33" s="64">
        <f t="shared" si="2"/>
        <v>3.9097222222222214E-2</v>
      </c>
      <c r="N33" s="67">
        <f>Table2[[#This Row],[Overall finish time]]-Table2[[#This Row],[Time finished paddle]]</f>
        <v>2.4247685185185192E-2</v>
      </c>
      <c r="O33" s="68">
        <v>0.11144675925925926</v>
      </c>
    </row>
    <row r="34" spans="1:15" x14ac:dyDescent="0.2">
      <c r="A34" s="26" t="s">
        <v>139</v>
      </c>
      <c r="B34" s="26"/>
      <c r="C34" s="51">
        <v>56</v>
      </c>
      <c r="D34" s="24" t="s">
        <v>29</v>
      </c>
      <c r="E34" s="25" t="s">
        <v>21</v>
      </c>
      <c r="F34" s="25"/>
      <c r="G34" s="25"/>
      <c r="H34" s="63">
        <v>1.8506944444444444E-2</v>
      </c>
      <c r="I34" s="64">
        <f t="shared" si="0"/>
        <v>1.8506944444444444E-2</v>
      </c>
      <c r="J34" s="65">
        <v>5.2256944444444446E-2</v>
      </c>
      <c r="K34" s="64">
        <f t="shared" si="1"/>
        <v>3.3750000000000002E-2</v>
      </c>
      <c r="L34" s="66">
        <v>9.1388888888888895E-2</v>
      </c>
      <c r="M34" s="64">
        <f t="shared" si="2"/>
        <v>3.9131944444444448E-2</v>
      </c>
      <c r="N34" s="67">
        <f>Table2[[#This Row],[Overall finish time]]-Table2[[#This Row],[Time finished paddle]]</f>
        <v>2.0983796296296292E-2</v>
      </c>
      <c r="O34" s="68">
        <v>0.11237268518518519</v>
      </c>
    </row>
    <row r="35" spans="1:15" x14ac:dyDescent="0.2">
      <c r="A35" s="26" t="s">
        <v>112</v>
      </c>
      <c r="B35" s="26" t="s">
        <v>69</v>
      </c>
      <c r="C35" s="23">
        <v>27</v>
      </c>
      <c r="D35" s="24" t="s">
        <v>28</v>
      </c>
      <c r="E35" s="25" t="s">
        <v>21</v>
      </c>
      <c r="F35" s="25"/>
      <c r="G35" s="25"/>
      <c r="H35" s="63">
        <v>1.681712962962963E-2</v>
      </c>
      <c r="I35" s="64">
        <f t="shared" si="0"/>
        <v>1.681712962962963E-2</v>
      </c>
      <c r="J35" s="65">
        <v>5.0706018518518518E-2</v>
      </c>
      <c r="K35" s="64">
        <f t="shared" si="1"/>
        <v>3.3888888888888885E-2</v>
      </c>
      <c r="L35" s="66">
        <v>8.7349537037037031E-2</v>
      </c>
      <c r="M35" s="64">
        <f t="shared" si="2"/>
        <v>3.6643518518518513E-2</v>
      </c>
      <c r="N35" s="67">
        <f>Table2[[#This Row],[Overall finish time]]-Table2[[#This Row],[Time finished paddle]]</f>
        <v>2.6192129629629635E-2</v>
      </c>
      <c r="O35" s="68">
        <v>0.11354166666666667</v>
      </c>
    </row>
    <row r="36" spans="1:15" x14ac:dyDescent="0.2">
      <c r="A36" s="26" t="s">
        <v>103</v>
      </c>
      <c r="B36" s="26" t="s">
        <v>104</v>
      </c>
      <c r="C36" s="23">
        <v>21</v>
      </c>
      <c r="D36" s="24" t="s">
        <v>28</v>
      </c>
      <c r="E36" s="25" t="s">
        <v>22</v>
      </c>
      <c r="F36" s="25"/>
      <c r="G36" s="25"/>
      <c r="H36" s="63">
        <v>1.4282407407407407E-2</v>
      </c>
      <c r="I36" s="64">
        <f t="shared" si="0"/>
        <v>1.4282407407407407E-2</v>
      </c>
      <c r="J36" s="65">
        <v>5.2638888888888888E-2</v>
      </c>
      <c r="K36" s="64">
        <f t="shared" si="1"/>
        <v>3.8356481481481478E-2</v>
      </c>
      <c r="L36" s="66">
        <v>8.6030092592592589E-2</v>
      </c>
      <c r="M36" s="64">
        <f t="shared" si="2"/>
        <v>3.3391203703703701E-2</v>
      </c>
      <c r="N36" s="67">
        <f>Table2[[#This Row],[Overall finish time]]-Table2[[#This Row],[Time finished paddle]]</f>
        <v>2.7523148148148158E-2</v>
      </c>
      <c r="O36" s="68">
        <v>0.11355324074074075</v>
      </c>
    </row>
    <row r="37" spans="1:15" x14ac:dyDescent="0.25">
      <c r="A37" s="22" t="s">
        <v>122</v>
      </c>
      <c r="B37" s="26" t="s">
        <v>45</v>
      </c>
      <c r="C37" s="27">
        <v>34</v>
      </c>
      <c r="D37" s="24" t="s">
        <v>28</v>
      </c>
      <c r="E37" s="25" t="s">
        <v>21</v>
      </c>
      <c r="F37" s="25"/>
      <c r="G37" s="25"/>
      <c r="H37" s="63">
        <v>1.7939814814814815E-2</v>
      </c>
      <c r="I37" s="64">
        <f t="shared" si="0"/>
        <v>1.7939814814814815E-2</v>
      </c>
      <c r="J37" s="65">
        <v>5.2662037037037035E-2</v>
      </c>
      <c r="K37" s="64">
        <f t="shared" si="1"/>
        <v>3.4722222222222224E-2</v>
      </c>
      <c r="L37" s="66">
        <v>8.8344907407407414E-2</v>
      </c>
      <c r="M37" s="64">
        <f t="shared" si="2"/>
        <v>3.5682870370370379E-2</v>
      </c>
      <c r="N37" s="67">
        <f>Table2[[#This Row],[Overall finish time]]-Table2[[#This Row],[Time finished paddle]]</f>
        <v>2.5428240740740737E-2</v>
      </c>
      <c r="O37" s="68">
        <v>0.11377314814814815</v>
      </c>
    </row>
    <row r="38" spans="1:15" x14ac:dyDescent="0.25">
      <c r="A38" s="22" t="s">
        <v>164</v>
      </c>
      <c r="B38" s="26"/>
      <c r="C38" s="27">
        <v>84</v>
      </c>
      <c r="D38" s="24" t="s">
        <v>29</v>
      </c>
      <c r="E38" s="25" t="s">
        <v>52</v>
      </c>
      <c r="F38" s="25"/>
      <c r="G38" s="25"/>
      <c r="H38" s="63">
        <v>1.5694444444444445E-2</v>
      </c>
      <c r="I38" s="64">
        <f t="shared" si="0"/>
        <v>1.5694444444444445E-2</v>
      </c>
      <c r="J38" s="65" t="s">
        <v>173</v>
      </c>
      <c r="K38" s="64" t="e">
        <f t="shared" si="1"/>
        <v>#VALUE!</v>
      </c>
      <c r="L38" s="66">
        <v>8.9965277777777783E-2</v>
      </c>
      <c r="M38" s="64" t="e">
        <f t="shared" si="2"/>
        <v>#VALUE!</v>
      </c>
      <c r="N38" s="67">
        <f>Table2[[#This Row],[Overall finish time]]-Table2[[#This Row],[Time finished paddle]]</f>
        <v>2.3831018518518515E-2</v>
      </c>
      <c r="O38" s="68">
        <v>0.1137962962962963</v>
      </c>
    </row>
    <row r="39" spans="1:15" x14ac:dyDescent="0.2">
      <c r="A39" s="22" t="s">
        <v>137</v>
      </c>
      <c r="B39" s="22"/>
      <c r="C39" s="23">
        <v>2</v>
      </c>
      <c r="D39" s="24" t="s">
        <v>29</v>
      </c>
      <c r="E39" s="62" t="s">
        <v>22</v>
      </c>
      <c r="F39" s="62"/>
      <c r="G39" s="25"/>
      <c r="H39" s="63">
        <v>1.4027777777777778E-2</v>
      </c>
      <c r="I39" s="64">
        <f t="shared" si="0"/>
        <v>1.4027777777777778E-2</v>
      </c>
      <c r="J39" s="65">
        <v>5.423611111111111E-2</v>
      </c>
      <c r="K39" s="64">
        <f t="shared" si="1"/>
        <v>4.0208333333333332E-2</v>
      </c>
      <c r="L39" s="66">
        <v>9.0138888888888893E-2</v>
      </c>
      <c r="M39" s="64">
        <f t="shared" si="2"/>
        <v>3.5902777777777783E-2</v>
      </c>
      <c r="N39" s="67">
        <f>Table2[[#This Row],[Overall finish time]]-Table2[[#This Row],[Time finished paddle]]</f>
        <v>2.4629629629629626E-2</v>
      </c>
      <c r="O39" s="68">
        <v>0.11476851851851852</v>
      </c>
    </row>
    <row r="40" spans="1:15" x14ac:dyDescent="0.25">
      <c r="A40" s="22" t="s">
        <v>95</v>
      </c>
      <c r="B40" s="26" t="s">
        <v>24</v>
      </c>
      <c r="C40" s="27">
        <v>13</v>
      </c>
      <c r="D40" s="24" t="s">
        <v>28</v>
      </c>
      <c r="E40" s="25" t="s">
        <v>21</v>
      </c>
      <c r="F40" s="25"/>
      <c r="G40" s="25" t="s">
        <v>30</v>
      </c>
      <c r="H40" s="63">
        <v>1.5543981481481482E-2</v>
      </c>
      <c r="I40" s="64">
        <f t="shared" ref="I40:I71" si="3">H40</f>
        <v>1.5543981481481482E-2</v>
      </c>
      <c r="J40" s="65">
        <v>5.185185185185185E-2</v>
      </c>
      <c r="K40" s="64">
        <f t="shared" ref="K40:K71" si="4">J40-H40</f>
        <v>3.6307870370370365E-2</v>
      </c>
      <c r="L40" s="66">
        <v>8.6226851851851846E-2</v>
      </c>
      <c r="M40" s="64">
        <f t="shared" ref="M40:M71" si="5">L40-J40</f>
        <v>3.4374999999999996E-2</v>
      </c>
      <c r="N40" s="67">
        <f>Table2[[#This Row],[Overall finish time]]-Table2[[#This Row],[Time finished paddle]]</f>
        <v>2.8854166666666667E-2</v>
      </c>
      <c r="O40" s="68">
        <v>0.11508101851851851</v>
      </c>
    </row>
    <row r="41" spans="1:15" x14ac:dyDescent="0.2">
      <c r="A41" s="26" t="s">
        <v>172</v>
      </c>
      <c r="B41" s="26"/>
      <c r="C41" s="23">
        <v>66</v>
      </c>
      <c r="D41" s="24" t="s">
        <v>29</v>
      </c>
      <c r="E41" s="25" t="s">
        <v>52</v>
      </c>
      <c r="F41" s="25"/>
      <c r="G41" s="25"/>
      <c r="H41" s="63">
        <v>1.6250000000000001E-2</v>
      </c>
      <c r="I41" s="64">
        <f t="shared" si="3"/>
        <v>1.6250000000000001E-2</v>
      </c>
      <c r="J41" s="65">
        <v>5.1458333333333335E-2</v>
      </c>
      <c r="K41" s="64">
        <f t="shared" si="4"/>
        <v>3.5208333333333335E-2</v>
      </c>
      <c r="L41" s="66">
        <v>8.9456018518518518E-2</v>
      </c>
      <c r="M41" s="64">
        <f t="shared" si="5"/>
        <v>3.7997685185185183E-2</v>
      </c>
      <c r="N41" s="67">
        <f>Table2[[#This Row],[Overall finish time]]-Table2[[#This Row],[Time finished paddle]]</f>
        <v>2.5671296296296303E-2</v>
      </c>
      <c r="O41" s="68">
        <v>0.11512731481481482</v>
      </c>
    </row>
    <row r="42" spans="1:15" x14ac:dyDescent="0.2">
      <c r="A42" s="26" t="s">
        <v>165</v>
      </c>
      <c r="B42" s="26"/>
      <c r="C42" s="23">
        <v>85</v>
      </c>
      <c r="D42" s="24" t="s">
        <v>29</v>
      </c>
      <c r="E42" s="25" t="s">
        <v>52</v>
      </c>
      <c r="F42" s="25" t="s">
        <v>30</v>
      </c>
      <c r="G42" s="25"/>
      <c r="H42" s="63">
        <v>1.8275462962962962E-2</v>
      </c>
      <c r="I42" s="64">
        <f t="shared" si="3"/>
        <v>1.8275462962962962E-2</v>
      </c>
      <c r="J42" s="65">
        <v>5.0081018518518518E-2</v>
      </c>
      <c r="K42" s="64">
        <f t="shared" si="4"/>
        <v>3.1805555555555559E-2</v>
      </c>
      <c r="L42" s="66">
        <v>8.3449074074074078E-2</v>
      </c>
      <c r="M42" s="64">
        <f t="shared" si="5"/>
        <v>3.3368055555555561E-2</v>
      </c>
      <c r="N42" s="67">
        <f>Table2[[#This Row],[Overall finish time]]-Table2[[#This Row],[Time finished paddle]]</f>
        <v>3.1712962962962957E-2</v>
      </c>
      <c r="O42" s="68">
        <v>0.11516203703703703</v>
      </c>
    </row>
    <row r="43" spans="1:15" x14ac:dyDescent="0.2">
      <c r="A43" s="26" t="s">
        <v>27</v>
      </c>
      <c r="B43" s="26" t="s">
        <v>25</v>
      </c>
      <c r="C43" s="23">
        <v>49</v>
      </c>
      <c r="D43" s="24" t="s">
        <v>28</v>
      </c>
      <c r="E43" s="25" t="s">
        <v>21</v>
      </c>
      <c r="F43" s="25"/>
      <c r="G43" s="25" t="s">
        <v>30</v>
      </c>
      <c r="H43" s="63">
        <v>1.6400462962962964E-2</v>
      </c>
      <c r="I43" s="64">
        <f t="shared" si="3"/>
        <v>1.6400462962962964E-2</v>
      </c>
      <c r="J43" s="65">
        <v>5.5763888888888891E-2</v>
      </c>
      <c r="K43" s="64">
        <f t="shared" si="4"/>
        <v>3.9363425925925927E-2</v>
      </c>
      <c r="L43" s="66">
        <v>8.9062500000000003E-2</v>
      </c>
      <c r="M43" s="64">
        <f t="shared" si="5"/>
        <v>3.3298611111111112E-2</v>
      </c>
      <c r="N43" s="67">
        <f>Table2[[#This Row],[Overall finish time]]-Table2[[#This Row],[Time finished paddle]]</f>
        <v>2.6342592592592584E-2</v>
      </c>
      <c r="O43" s="68">
        <v>0.11540509259259259</v>
      </c>
    </row>
    <row r="44" spans="1:15" x14ac:dyDescent="0.2">
      <c r="A44" s="26" t="s">
        <v>82</v>
      </c>
      <c r="B44" s="26" t="s">
        <v>83</v>
      </c>
      <c r="C44" s="23">
        <v>1</v>
      </c>
      <c r="D44" s="24" t="s">
        <v>28</v>
      </c>
      <c r="E44" s="25" t="s">
        <v>22</v>
      </c>
      <c r="F44" s="25"/>
      <c r="G44" s="25" t="s">
        <v>30</v>
      </c>
      <c r="H44" s="63">
        <v>1.7106481481481483E-2</v>
      </c>
      <c r="I44" s="64">
        <f t="shared" si="3"/>
        <v>1.7106481481481483E-2</v>
      </c>
      <c r="J44" s="65">
        <v>5.7766203703703702E-2</v>
      </c>
      <c r="K44" s="64">
        <f t="shared" si="4"/>
        <v>4.0659722222222222E-2</v>
      </c>
      <c r="L44" s="66">
        <v>8.8946759259259253E-2</v>
      </c>
      <c r="M44" s="64">
        <f t="shared" si="5"/>
        <v>3.1180555555555552E-2</v>
      </c>
      <c r="N44" s="67">
        <f>Table2[[#This Row],[Overall finish time]]-Table2[[#This Row],[Time finished paddle]]</f>
        <v>2.6539351851851856E-2</v>
      </c>
      <c r="O44" s="68">
        <v>0.11548611111111111</v>
      </c>
    </row>
    <row r="45" spans="1:15" x14ac:dyDescent="0.25">
      <c r="A45" s="22" t="s">
        <v>123</v>
      </c>
      <c r="B45" s="26" t="s">
        <v>124</v>
      </c>
      <c r="C45" s="27">
        <v>35</v>
      </c>
      <c r="D45" s="24" t="s">
        <v>28</v>
      </c>
      <c r="E45" s="25" t="s">
        <v>21</v>
      </c>
      <c r="F45" s="25"/>
      <c r="G45" s="25"/>
      <c r="H45" s="63">
        <v>1.4768518518518519E-2</v>
      </c>
      <c r="I45" s="64">
        <f t="shared" si="3"/>
        <v>1.4768518518518519E-2</v>
      </c>
      <c r="J45" s="65">
        <v>5.167824074074074E-2</v>
      </c>
      <c r="K45" s="64">
        <f t="shared" si="4"/>
        <v>3.6909722222222219E-2</v>
      </c>
      <c r="L45" s="66">
        <v>8.9108796296296297E-2</v>
      </c>
      <c r="M45" s="64">
        <f t="shared" si="5"/>
        <v>3.7430555555555557E-2</v>
      </c>
      <c r="N45" s="67">
        <f>Table2[[#This Row],[Overall finish time]]-Table2[[#This Row],[Time finished paddle]]</f>
        <v>2.6770833333333327E-2</v>
      </c>
      <c r="O45" s="68">
        <v>0.11587962962962962</v>
      </c>
    </row>
    <row r="46" spans="1:15" x14ac:dyDescent="0.2">
      <c r="A46" s="26" t="s">
        <v>93</v>
      </c>
      <c r="B46" s="26" t="s">
        <v>94</v>
      </c>
      <c r="C46" s="23">
        <v>11</v>
      </c>
      <c r="D46" s="24" t="s">
        <v>28</v>
      </c>
      <c r="E46" s="25" t="s">
        <v>21</v>
      </c>
      <c r="F46" s="25"/>
      <c r="G46" s="25"/>
      <c r="H46" s="63">
        <v>1.4733796296296297E-2</v>
      </c>
      <c r="I46" s="64">
        <f t="shared" si="3"/>
        <v>1.4733796296296297E-2</v>
      </c>
      <c r="J46" s="65">
        <v>5.4305555555555558E-2</v>
      </c>
      <c r="K46" s="64">
        <f t="shared" si="4"/>
        <v>3.9571759259259265E-2</v>
      </c>
      <c r="L46" s="66">
        <v>9.5694444444444443E-2</v>
      </c>
      <c r="M46" s="64">
        <f t="shared" si="5"/>
        <v>4.1388888888888885E-2</v>
      </c>
      <c r="N46" s="67">
        <f>Table2[[#This Row],[Overall finish time]]-Table2[[#This Row],[Time finished paddle]]</f>
        <v>2.0347222222222225E-2</v>
      </c>
      <c r="O46" s="68">
        <v>0.11604166666666667</v>
      </c>
    </row>
    <row r="47" spans="1:15" x14ac:dyDescent="0.2">
      <c r="A47" s="26" t="s">
        <v>144</v>
      </c>
      <c r="B47" s="26"/>
      <c r="C47" s="23">
        <v>63</v>
      </c>
      <c r="D47" s="24" t="s">
        <v>29</v>
      </c>
      <c r="E47" s="25" t="s">
        <v>52</v>
      </c>
      <c r="F47" s="25"/>
      <c r="G47" s="25"/>
      <c r="H47" s="63">
        <v>2.1041666666666667E-2</v>
      </c>
      <c r="I47" s="64">
        <f t="shared" si="3"/>
        <v>2.1041666666666667E-2</v>
      </c>
      <c r="J47" s="65">
        <v>4.8402777777777781E-2</v>
      </c>
      <c r="K47" s="64">
        <f t="shared" si="4"/>
        <v>2.7361111111111114E-2</v>
      </c>
      <c r="L47" s="66">
        <v>8.8981481481481481E-2</v>
      </c>
      <c r="M47" s="64">
        <f t="shared" si="5"/>
        <v>4.05787037037037E-2</v>
      </c>
      <c r="N47" s="67">
        <f>Table2[[#This Row],[Overall finish time]]-Table2[[#This Row],[Time finished paddle]]</f>
        <v>2.7442129629629636E-2</v>
      </c>
      <c r="O47" s="68">
        <v>0.11642361111111112</v>
      </c>
    </row>
    <row r="48" spans="1:15" x14ac:dyDescent="0.25">
      <c r="A48" s="28" t="s">
        <v>140</v>
      </c>
      <c r="B48" s="28" t="s">
        <v>173</v>
      </c>
      <c r="C48" s="27">
        <v>58</v>
      </c>
      <c r="D48" s="24" t="s">
        <v>29</v>
      </c>
      <c r="E48" s="25" t="s">
        <v>52</v>
      </c>
      <c r="F48" s="25"/>
      <c r="G48" s="25" t="s">
        <v>174</v>
      </c>
      <c r="H48" s="63">
        <v>1.6157407407407409E-2</v>
      </c>
      <c r="I48" s="64">
        <f t="shared" si="3"/>
        <v>1.6157407407407409E-2</v>
      </c>
      <c r="J48" s="65">
        <v>5.9108796296296298E-2</v>
      </c>
      <c r="K48" s="64">
        <f t="shared" si="4"/>
        <v>4.2951388888888886E-2</v>
      </c>
      <c r="L48" s="66">
        <v>9.2268518518518514E-2</v>
      </c>
      <c r="M48" s="64">
        <f t="shared" si="5"/>
        <v>3.3159722222222215E-2</v>
      </c>
      <c r="N48" s="67">
        <f>Table2[[#This Row],[Overall finish time]]-Table2[[#This Row],[Time finished paddle]]</f>
        <v>2.461805555555556E-2</v>
      </c>
      <c r="O48" s="68">
        <v>0.11688657407407407</v>
      </c>
    </row>
    <row r="49" spans="1:17" x14ac:dyDescent="0.25">
      <c r="A49" s="22" t="s">
        <v>48</v>
      </c>
      <c r="B49" s="26" t="s">
        <v>49</v>
      </c>
      <c r="C49" s="27">
        <v>38</v>
      </c>
      <c r="D49" s="24" t="s">
        <v>28</v>
      </c>
      <c r="E49" s="25" t="s">
        <v>21</v>
      </c>
      <c r="F49" s="25"/>
      <c r="G49" s="25" t="s">
        <v>30</v>
      </c>
      <c r="H49" s="63">
        <v>2.0486111111111111E-2</v>
      </c>
      <c r="I49" s="64">
        <f t="shared" si="3"/>
        <v>2.0486111111111111E-2</v>
      </c>
      <c r="J49" s="65">
        <v>5.8125000000000003E-2</v>
      </c>
      <c r="K49" s="64">
        <f t="shared" si="4"/>
        <v>3.7638888888888888E-2</v>
      </c>
      <c r="L49" s="66">
        <v>9.5729166666666671E-2</v>
      </c>
      <c r="M49" s="64">
        <f t="shared" si="5"/>
        <v>3.7604166666666668E-2</v>
      </c>
      <c r="N49" s="67">
        <f>Table2[[#This Row],[Overall finish time]]-Table2[[#This Row],[Time finished paddle]]</f>
        <v>2.1226851851851844E-2</v>
      </c>
      <c r="O49" s="68">
        <v>0.11695601851851851</v>
      </c>
    </row>
    <row r="50" spans="1:17" x14ac:dyDescent="0.25">
      <c r="A50" s="29" t="s">
        <v>100</v>
      </c>
      <c r="B50" s="49" t="s">
        <v>44</v>
      </c>
      <c r="C50" s="27">
        <v>18</v>
      </c>
      <c r="D50" s="24" t="s">
        <v>28</v>
      </c>
      <c r="E50" s="25" t="s">
        <v>21</v>
      </c>
      <c r="F50" s="25"/>
      <c r="G50" s="50" t="s">
        <v>30</v>
      </c>
      <c r="H50" s="63">
        <v>1.7349537037037038E-2</v>
      </c>
      <c r="I50" s="64">
        <f t="shared" si="3"/>
        <v>1.7349537037037038E-2</v>
      </c>
      <c r="J50" s="65">
        <v>5.8240740740740739E-2</v>
      </c>
      <c r="K50" s="64">
        <f t="shared" si="4"/>
        <v>4.08912037037037E-2</v>
      </c>
      <c r="L50" s="66">
        <v>9.4108796296296301E-2</v>
      </c>
      <c r="M50" s="64">
        <f t="shared" si="5"/>
        <v>3.5868055555555563E-2</v>
      </c>
      <c r="N50" s="67">
        <f>Table2[[#This Row],[Overall finish time]]-Table2[[#This Row],[Time finished paddle]]</f>
        <v>2.2928240740740735E-2</v>
      </c>
      <c r="O50" s="68">
        <v>0.11703703703703704</v>
      </c>
    </row>
    <row r="51" spans="1:17" x14ac:dyDescent="0.2">
      <c r="A51" s="28" t="s">
        <v>141</v>
      </c>
      <c r="B51" s="53"/>
      <c r="C51" s="23">
        <v>59</v>
      </c>
      <c r="D51" s="24" t="s">
        <v>29</v>
      </c>
      <c r="E51" s="25" t="s">
        <v>52</v>
      </c>
      <c r="F51" s="25"/>
      <c r="G51" s="50"/>
      <c r="H51" s="63">
        <v>1.6770833333333332E-2</v>
      </c>
      <c r="I51" s="64">
        <f t="shared" si="3"/>
        <v>1.6770833333333332E-2</v>
      </c>
      <c r="J51" s="65">
        <v>5.2094907407407409E-2</v>
      </c>
      <c r="K51" s="64">
        <f t="shared" si="4"/>
        <v>3.5324074074074077E-2</v>
      </c>
      <c r="L51" s="66">
        <v>8.7673611111111105E-2</v>
      </c>
      <c r="M51" s="64">
        <f t="shared" si="5"/>
        <v>3.5578703703703696E-2</v>
      </c>
      <c r="N51" s="67">
        <f>Table2[[#This Row],[Overall finish time]]-Table2[[#This Row],[Time finished paddle]]</f>
        <v>2.9421296296296306E-2</v>
      </c>
      <c r="O51" s="68">
        <v>0.11709490740740741</v>
      </c>
    </row>
    <row r="52" spans="1:17" x14ac:dyDescent="0.25">
      <c r="A52" s="28" t="s">
        <v>76</v>
      </c>
      <c r="B52" s="53" t="s">
        <v>117</v>
      </c>
      <c r="C52" s="27">
        <v>30</v>
      </c>
      <c r="D52" s="24" t="s">
        <v>28</v>
      </c>
      <c r="E52" s="25" t="s">
        <v>22</v>
      </c>
      <c r="F52" s="25"/>
      <c r="G52" s="50"/>
      <c r="H52" s="63">
        <v>1.7199074074074075E-2</v>
      </c>
      <c r="I52" s="64">
        <f t="shared" si="3"/>
        <v>1.7199074074074075E-2</v>
      </c>
      <c r="J52" s="65">
        <v>5.5439814814814817E-2</v>
      </c>
      <c r="K52" s="64">
        <f t="shared" si="4"/>
        <v>3.8240740740740742E-2</v>
      </c>
      <c r="L52" s="66">
        <v>9.0925925925925924E-2</v>
      </c>
      <c r="M52" s="64">
        <f t="shared" si="5"/>
        <v>3.5486111111111107E-2</v>
      </c>
      <c r="N52" s="67">
        <f>Table2[[#This Row],[Overall finish time]]-Table2[[#This Row],[Time finished paddle]]</f>
        <v>2.6458333333333334E-2</v>
      </c>
      <c r="O52" s="68">
        <v>0.11738425925925926</v>
      </c>
    </row>
    <row r="53" spans="1:17" x14ac:dyDescent="0.2">
      <c r="A53" s="26" t="s">
        <v>127</v>
      </c>
      <c r="B53" s="49" t="s">
        <v>128</v>
      </c>
      <c r="C53" s="23">
        <v>39</v>
      </c>
      <c r="D53" s="24" t="s">
        <v>28</v>
      </c>
      <c r="E53" s="25" t="s">
        <v>21</v>
      </c>
      <c r="F53" s="25"/>
      <c r="G53" s="50"/>
      <c r="H53" s="63">
        <v>1.494212962962963E-2</v>
      </c>
      <c r="I53" s="64">
        <f t="shared" si="3"/>
        <v>1.494212962962963E-2</v>
      </c>
      <c r="J53" s="65">
        <v>5.2812499999999998E-2</v>
      </c>
      <c r="K53" s="64">
        <f t="shared" si="4"/>
        <v>3.7870370370370367E-2</v>
      </c>
      <c r="L53" s="66">
        <v>9.211805555555555E-2</v>
      </c>
      <c r="M53" s="64">
        <f t="shared" si="5"/>
        <v>3.9305555555555552E-2</v>
      </c>
      <c r="N53" s="67">
        <f>Table2[[#This Row],[Overall finish time]]-Table2[[#This Row],[Time finished paddle]]</f>
        <v>2.5844907407407414E-2</v>
      </c>
      <c r="O53" s="68">
        <v>0.11796296296296296</v>
      </c>
    </row>
    <row r="54" spans="1:17" x14ac:dyDescent="0.2">
      <c r="A54" s="26" t="s">
        <v>138</v>
      </c>
      <c r="B54" s="49"/>
      <c r="C54" s="51">
        <v>55</v>
      </c>
      <c r="D54" s="24" t="s">
        <v>29</v>
      </c>
      <c r="E54" s="25" t="s">
        <v>52</v>
      </c>
      <c r="F54" s="25"/>
      <c r="G54" s="50"/>
      <c r="H54" s="63">
        <v>1.8379629629629631E-2</v>
      </c>
      <c r="I54" s="64">
        <f t="shared" si="3"/>
        <v>1.8379629629629631E-2</v>
      </c>
      <c r="J54" s="65">
        <v>5.3368055555555557E-2</v>
      </c>
      <c r="K54" s="64">
        <f t="shared" si="4"/>
        <v>3.4988425925925923E-2</v>
      </c>
      <c r="L54" s="66">
        <v>9.3391203703703699E-2</v>
      </c>
      <c r="M54" s="64">
        <f t="shared" si="5"/>
        <v>4.0023148148148141E-2</v>
      </c>
      <c r="N54" s="67">
        <f>Table2[[#This Row],[Overall finish time]]-Table2[[#This Row],[Time finished paddle]]</f>
        <v>2.4641203703703707E-2</v>
      </c>
      <c r="O54" s="68">
        <v>0.11803240740740741</v>
      </c>
    </row>
    <row r="55" spans="1:17" x14ac:dyDescent="0.2">
      <c r="A55" s="26" t="s">
        <v>41</v>
      </c>
      <c r="B55" s="49" t="s">
        <v>42</v>
      </c>
      <c r="C55" s="23">
        <v>23</v>
      </c>
      <c r="D55" s="24" t="s">
        <v>28</v>
      </c>
      <c r="E55" s="25" t="s">
        <v>22</v>
      </c>
      <c r="F55" s="25"/>
      <c r="G55" s="50"/>
      <c r="H55" s="63">
        <v>1.8055555555555554E-2</v>
      </c>
      <c r="I55" s="64">
        <f t="shared" si="3"/>
        <v>1.8055555555555554E-2</v>
      </c>
      <c r="J55" s="65">
        <v>5.4189814814814816E-2</v>
      </c>
      <c r="K55" s="64">
        <f t="shared" si="4"/>
        <v>3.6134259259259262E-2</v>
      </c>
      <c r="L55" s="66">
        <v>9.0057870370370371E-2</v>
      </c>
      <c r="M55" s="64">
        <f t="shared" si="5"/>
        <v>3.5868055555555556E-2</v>
      </c>
      <c r="N55" s="67">
        <f>Table2[[#This Row],[Overall finish time]]-Table2[[#This Row],[Time finished paddle]]</f>
        <v>2.8472222222222218E-2</v>
      </c>
      <c r="O55" s="68">
        <v>0.11853009259259259</v>
      </c>
    </row>
    <row r="56" spans="1:17" x14ac:dyDescent="0.25">
      <c r="A56" s="26" t="s">
        <v>47</v>
      </c>
      <c r="B56" s="49" t="s">
        <v>26</v>
      </c>
      <c r="C56" s="27">
        <v>50</v>
      </c>
      <c r="D56" s="24" t="s">
        <v>28</v>
      </c>
      <c r="E56" s="25" t="s">
        <v>21</v>
      </c>
      <c r="F56" s="25"/>
      <c r="G56" s="50"/>
      <c r="H56" s="63">
        <v>1.5636574074074074E-2</v>
      </c>
      <c r="I56" s="64">
        <f t="shared" si="3"/>
        <v>1.5636574074074074E-2</v>
      </c>
      <c r="J56" s="65">
        <v>5.3634259259259257E-2</v>
      </c>
      <c r="K56" s="64">
        <f t="shared" si="4"/>
        <v>3.7997685185185183E-2</v>
      </c>
      <c r="L56" s="66">
        <v>9.3668981481481478E-2</v>
      </c>
      <c r="M56" s="64">
        <f t="shared" si="5"/>
        <v>4.0034722222222222E-2</v>
      </c>
      <c r="N56" s="67">
        <f>Table2[[#This Row],[Overall finish time]]-Table2[[#This Row],[Time finished paddle]]</f>
        <v>2.5844907407407414E-2</v>
      </c>
      <c r="O56" s="68">
        <v>0.11951388888888889</v>
      </c>
    </row>
    <row r="57" spans="1:17" x14ac:dyDescent="0.2">
      <c r="A57" s="26" t="s">
        <v>163</v>
      </c>
      <c r="B57" s="49"/>
      <c r="C57" s="23">
        <v>83</v>
      </c>
      <c r="D57" s="24" t="s">
        <v>29</v>
      </c>
      <c r="E57" s="25" t="s">
        <v>52</v>
      </c>
      <c r="F57" s="25"/>
      <c r="G57" s="50"/>
      <c r="H57" s="63">
        <v>1.8159722222222223E-2</v>
      </c>
      <c r="I57" s="64">
        <f t="shared" si="3"/>
        <v>1.8159722222222223E-2</v>
      </c>
      <c r="J57" s="65">
        <v>5.5358796296296295E-2</v>
      </c>
      <c r="K57" s="64">
        <f t="shared" si="4"/>
        <v>3.7199074074074072E-2</v>
      </c>
      <c r="L57" s="66">
        <v>9.5601851851851855E-2</v>
      </c>
      <c r="M57" s="64">
        <f t="shared" si="5"/>
        <v>4.024305555555556E-2</v>
      </c>
      <c r="N57" s="67">
        <f>Table2[[#This Row],[Overall finish time]]-Table2[[#This Row],[Time finished paddle]]</f>
        <v>2.4108796296296295E-2</v>
      </c>
      <c r="O57" s="68">
        <v>0.11971064814814815</v>
      </c>
    </row>
    <row r="58" spans="1:17" x14ac:dyDescent="0.2">
      <c r="A58" s="77" t="s">
        <v>113</v>
      </c>
      <c r="B58" s="61" t="s">
        <v>114</v>
      </c>
      <c r="C58" s="78">
        <v>28</v>
      </c>
      <c r="D58" s="24" t="s">
        <v>28</v>
      </c>
      <c r="E58" s="25" t="s">
        <v>21</v>
      </c>
      <c r="F58" s="50"/>
      <c r="G58" s="50"/>
      <c r="H58" s="69">
        <v>1.7766203703703704E-2</v>
      </c>
      <c r="I58" s="70">
        <f t="shared" si="3"/>
        <v>1.7766203703703704E-2</v>
      </c>
      <c r="J58" s="71">
        <v>5.2928240740740741E-2</v>
      </c>
      <c r="K58" s="70">
        <f t="shared" si="4"/>
        <v>3.5162037037037033E-2</v>
      </c>
      <c r="L58" s="72">
        <v>8.9236111111111113E-2</v>
      </c>
      <c r="M58" s="70">
        <f t="shared" si="5"/>
        <v>3.6307870370370372E-2</v>
      </c>
      <c r="N58" s="67">
        <f>Table2[[#This Row],[Overall finish time]]-Table2[[#This Row],[Time finished paddle]]</f>
        <v>3.1400462962962963E-2</v>
      </c>
      <c r="O58" s="73">
        <v>0.12063657407407408</v>
      </c>
      <c r="Q58" s="33"/>
    </row>
    <row r="59" spans="1:17" x14ac:dyDescent="0.25">
      <c r="A59" s="22" t="s">
        <v>129</v>
      </c>
      <c r="B59" s="52" t="s">
        <v>55</v>
      </c>
      <c r="C59" s="27">
        <v>40</v>
      </c>
      <c r="D59" s="24" t="s">
        <v>28</v>
      </c>
      <c r="E59" s="25" t="s">
        <v>21</v>
      </c>
      <c r="F59" s="25"/>
      <c r="G59" s="50" t="s">
        <v>30</v>
      </c>
      <c r="H59" s="63">
        <v>1.8483796296296297E-2</v>
      </c>
      <c r="I59" s="64">
        <f t="shared" si="3"/>
        <v>1.8483796296296297E-2</v>
      </c>
      <c r="J59" s="65">
        <v>4.9722222222222223E-2</v>
      </c>
      <c r="K59" s="64">
        <f t="shared" si="4"/>
        <v>3.1238425925925926E-2</v>
      </c>
      <c r="L59" s="66">
        <v>8.8923611111111106E-2</v>
      </c>
      <c r="M59" s="64">
        <f t="shared" si="5"/>
        <v>3.9201388888888883E-2</v>
      </c>
      <c r="N59" s="67">
        <f>Table2[[#This Row],[Overall finish time]]-Table2[[#This Row],[Time finished paddle]]</f>
        <v>3.2384259259259265E-2</v>
      </c>
      <c r="O59" s="68">
        <v>0.12130787037037037</v>
      </c>
    </row>
    <row r="60" spans="1:17" x14ac:dyDescent="0.2">
      <c r="A60" s="26" t="s">
        <v>143</v>
      </c>
      <c r="B60" s="49"/>
      <c r="C60" s="23">
        <v>61</v>
      </c>
      <c r="D60" s="24" t="s">
        <v>29</v>
      </c>
      <c r="E60" s="25" t="s">
        <v>21</v>
      </c>
      <c r="F60" s="25"/>
      <c r="G60" s="50"/>
      <c r="H60" s="63">
        <v>1.7361111111111112E-2</v>
      </c>
      <c r="I60" s="64">
        <f t="shared" si="3"/>
        <v>1.7361111111111112E-2</v>
      </c>
      <c r="J60" s="65">
        <v>5.9409722222222225E-2</v>
      </c>
      <c r="K60" s="64">
        <f t="shared" si="4"/>
        <v>4.2048611111111113E-2</v>
      </c>
      <c r="L60" s="66">
        <v>9.9675925925925932E-2</v>
      </c>
      <c r="M60" s="64">
        <f t="shared" si="5"/>
        <v>4.0266203703703707E-2</v>
      </c>
      <c r="N60" s="67">
        <f>Table2[[#This Row],[Overall finish time]]-Table2[[#This Row],[Time finished paddle]]</f>
        <v>2.1770833333333323E-2</v>
      </c>
      <c r="O60" s="68">
        <v>0.12144675925925925</v>
      </c>
    </row>
    <row r="61" spans="1:17" x14ac:dyDescent="0.2">
      <c r="A61" s="26" t="s">
        <v>154</v>
      </c>
      <c r="B61" s="49"/>
      <c r="C61" s="23">
        <v>74</v>
      </c>
      <c r="D61" s="24" t="s">
        <v>29</v>
      </c>
      <c r="E61" s="25" t="s">
        <v>52</v>
      </c>
      <c r="F61" s="25"/>
      <c r="G61" s="50"/>
      <c r="H61" s="63">
        <v>1.59375E-2</v>
      </c>
      <c r="I61" s="64">
        <f t="shared" si="3"/>
        <v>1.59375E-2</v>
      </c>
      <c r="J61" s="65">
        <v>5.4571759259259257E-2</v>
      </c>
      <c r="K61" s="64">
        <f t="shared" si="4"/>
        <v>3.8634259259259257E-2</v>
      </c>
      <c r="L61" s="66">
        <v>9.3009259259259264E-2</v>
      </c>
      <c r="M61" s="64">
        <f t="shared" si="5"/>
        <v>3.8437500000000006E-2</v>
      </c>
      <c r="N61" s="67">
        <f>Table2[[#This Row],[Overall finish time]]-Table2[[#This Row],[Time finished paddle]]</f>
        <v>2.8842592592592586E-2</v>
      </c>
      <c r="O61" s="68">
        <v>0.12185185185185185</v>
      </c>
    </row>
    <row r="62" spans="1:17" x14ac:dyDescent="0.2">
      <c r="A62" s="26" t="s">
        <v>118</v>
      </c>
      <c r="B62" s="49" t="s">
        <v>130</v>
      </c>
      <c r="C62" s="23">
        <v>41</v>
      </c>
      <c r="D62" s="24" t="s">
        <v>28</v>
      </c>
      <c r="E62" s="25" t="s">
        <v>21</v>
      </c>
      <c r="F62" s="25"/>
      <c r="G62" s="50"/>
      <c r="H62" s="63">
        <v>2.2453703703703705E-2</v>
      </c>
      <c r="I62" s="64">
        <f t="shared" si="3"/>
        <v>2.2453703703703705E-2</v>
      </c>
      <c r="J62" s="65">
        <v>5.8946759259259261E-2</v>
      </c>
      <c r="K62" s="64">
        <f t="shared" si="4"/>
        <v>3.6493055555555556E-2</v>
      </c>
      <c r="L62" s="66">
        <v>9.7291666666666665E-2</v>
      </c>
      <c r="M62" s="64">
        <f t="shared" si="5"/>
        <v>3.8344907407407404E-2</v>
      </c>
      <c r="N62" s="67">
        <f>Table2[[#This Row],[Overall finish time]]-Table2[[#This Row],[Time finished paddle]]</f>
        <v>2.4837962962962964E-2</v>
      </c>
      <c r="O62" s="68">
        <v>0.12212962962962963</v>
      </c>
    </row>
    <row r="63" spans="1:17" x14ac:dyDescent="0.2">
      <c r="A63" s="26" t="s">
        <v>27</v>
      </c>
      <c r="B63" s="49" t="s">
        <v>51</v>
      </c>
      <c r="C63" s="23">
        <v>48</v>
      </c>
      <c r="D63" s="24" t="s">
        <v>28</v>
      </c>
      <c r="E63" s="25" t="s">
        <v>21</v>
      </c>
      <c r="F63" s="25"/>
      <c r="G63" s="50" t="s">
        <v>30</v>
      </c>
      <c r="H63" s="63">
        <v>1.7615740740740741E-2</v>
      </c>
      <c r="I63" s="64">
        <f t="shared" si="3"/>
        <v>1.7615740740740741E-2</v>
      </c>
      <c r="J63" s="65">
        <v>5.4814814814814816E-2</v>
      </c>
      <c r="K63" s="64">
        <f t="shared" si="4"/>
        <v>3.7199074074074079E-2</v>
      </c>
      <c r="L63" s="66">
        <v>9.2337962962962969E-2</v>
      </c>
      <c r="M63" s="64">
        <f t="shared" si="5"/>
        <v>3.7523148148148153E-2</v>
      </c>
      <c r="N63" s="67">
        <f>Table2[[#This Row],[Overall finish time]]-Table2[[#This Row],[Time finished paddle]]</f>
        <v>2.9837962962962955E-2</v>
      </c>
      <c r="O63" s="68">
        <v>0.12217592592592592</v>
      </c>
    </row>
    <row r="64" spans="1:17" x14ac:dyDescent="0.25">
      <c r="A64" s="22" t="s">
        <v>106</v>
      </c>
      <c r="B64" s="49" t="s">
        <v>107</v>
      </c>
      <c r="C64" s="27">
        <v>24</v>
      </c>
      <c r="D64" s="24" t="s">
        <v>28</v>
      </c>
      <c r="E64" s="25" t="s">
        <v>21</v>
      </c>
      <c r="F64" s="25"/>
      <c r="G64" s="50"/>
      <c r="H64" s="63">
        <v>2.0081018518518519E-2</v>
      </c>
      <c r="I64" s="64">
        <f t="shared" si="3"/>
        <v>2.0081018518518519E-2</v>
      </c>
      <c r="J64" s="65">
        <v>5.9328703703703703E-2</v>
      </c>
      <c r="K64" s="64">
        <f t="shared" si="4"/>
        <v>3.9247685185185184E-2</v>
      </c>
      <c r="L64" s="66">
        <v>9.5740740740740737E-2</v>
      </c>
      <c r="M64" s="64">
        <f t="shared" si="5"/>
        <v>3.6412037037037034E-2</v>
      </c>
      <c r="N64" s="67">
        <f>Table2[[#This Row],[Overall finish time]]-Table2[[#This Row],[Time finished paddle]]</f>
        <v>2.6967592592592599E-2</v>
      </c>
      <c r="O64" s="68">
        <v>0.12270833333333334</v>
      </c>
    </row>
    <row r="65" spans="1:15" x14ac:dyDescent="0.25">
      <c r="A65" s="22" t="s">
        <v>169</v>
      </c>
      <c r="B65" s="49"/>
      <c r="C65" s="27">
        <v>90</v>
      </c>
      <c r="D65" s="24" t="s">
        <v>29</v>
      </c>
      <c r="E65" s="25" t="s">
        <v>52</v>
      </c>
      <c r="F65" s="25"/>
      <c r="G65" s="50"/>
      <c r="H65" s="63">
        <v>2.1377314814814814E-2</v>
      </c>
      <c r="I65" s="64">
        <f t="shared" si="3"/>
        <v>2.1377314814814814E-2</v>
      </c>
      <c r="J65" s="65">
        <v>6.1006944444444447E-2</v>
      </c>
      <c r="K65" s="64">
        <f t="shared" si="4"/>
        <v>3.9629629629629633E-2</v>
      </c>
      <c r="L65" s="66">
        <v>9.6574074074074076E-2</v>
      </c>
      <c r="M65" s="64">
        <f t="shared" si="5"/>
        <v>3.5567129629629629E-2</v>
      </c>
      <c r="N65" s="67">
        <f>Table2[[#This Row],[Overall finish time]]-Table2[[#This Row],[Time finished paddle]]</f>
        <v>2.8159722222222225E-2</v>
      </c>
      <c r="O65" s="68">
        <v>0.1247337962962963</v>
      </c>
    </row>
    <row r="66" spans="1:15" x14ac:dyDescent="0.25">
      <c r="A66" s="22" t="s">
        <v>161</v>
      </c>
      <c r="B66" s="49"/>
      <c r="C66" s="27">
        <v>81</v>
      </c>
      <c r="D66" s="24" t="s">
        <v>29</v>
      </c>
      <c r="E66" s="25" t="s">
        <v>21</v>
      </c>
      <c r="F66" s="25"/>
      <c r="G66" s="50"/>
      <c r="H66" s="63">
        <v>2.0555555555555556E-2</v>
      </c>
      <c r="I66" s="64">
        <f t="shared" si="3"/>
        <v>2.0555555555555556E-2</v>
      </c>
      <c r="J66" s="65">
        <v>6.7280092592592586E-2</v>
      </c>
      <c r="K66" s="64">
        <f t="shared" si="4"/>
        <v>4.672453703703703E-2</v>
      </c>
      <c r="L66" s="66">
        <v>0.105</v>
      </c>
      <c r="M66" s="64">
        <f t="shared" si="5"/>
        <v>3.771990740740741E-2</v>
      </c>
      <c r="N66" s="67">
        <f>Table2[[#This Row],[Overall finish time]]-Table2[[#This Row],[Time finished paddle]]</f>
        <v>2.0081018518518526E-2</v>
      </c>
      <c r="O66" s="68">
        <v>0.12508101851851852</v>
      </c>
    </row>
    <row r="67" spans="1:15" x14ac:dyDescent="0.2">
      <c r="A67" s="26" t="s">
        <v>121</v>
      </c>
      <c r="B67" s="49" t="s">
        <v>44</v>
      </c>
      <c r="C67" s="23">
        <v>33</v>
      </c>
      <c r="D67" s="24" t="s">
        <v>28</v>
      </c>
      <c r="E67" s="25" t="s">
        <v>21</v>
      </c>
      <c r="F67" s="25"/>
      <c r="G67" s="50"/>
      <c r="H67" s="63">
        <v>1.8506944444444444E-2</v>
      </c>
      <c r="I67" s="64">
        <f t="shared" si="3"/>
        <v>1.8506944444444444E-2</v>
      </c>
      <c r="J67" s="65">
        <v>5.5578703703703707E-2</v>
      </c>
      <c r="K67" s="64">
        <f t="shared" si="4"/>
        <v>3.7071759259259263E-2</v>
      </c>
      <c r="L67" s="66">
        <v>9.7395833333333334E-2</v>
      </c>
      <c r="M67" s="64">
        <f t="shared" si="5"/>
        <v>4.1817129629629628E-2</v>
      </c>
      <c r="N67" s="67">
        <f>Table2[[#This Row],[Overall finish time]]-Table2[[#This Row],[Time finished paddle]]</f>
        <v>2.7812500000000004E-2</v>
      </c>
      <c r="O67" s="68">
        <v>0.12520833333333334</v>
      </c>
    </row>
    <row r="68" spans="1:15" x14ac:dyDescent="0.25">
      <c r="A68" s="22" t="s">
        <v>110</v>
      </c>
      <c r="B68" s="49" t="s">
        <v>111</v>
      </c>
      <c r="C68" s="27">
        <v>26</v>
      </c>
      <c r="D68" s="24" t="s">
        <v>28</v>
      </c>
      <c r="E68" s="25" t="s">
        <v>21</v>
      </c>
      <c r="F68" s="25"/>
      <c r="G68" s="50"/>
      <c r="H68" s="63">
        <v>2.0104166666666666E-2</v>
      </c>
      <c r="I68" s="64">
        <f t="shared" si="3"/>
        <v>2.0104166666666666E-2</v>
      </c>
      <c r="J68" s="65">
        <v>6.0717592592592594E-2</v>
      </c>
      <c r="K68" s="64">
        <f t="shared" si="4"/>
        <v>4.0613425925925928E-2</v>
      </c>
      <c r="L68" s="66">
        <v>9.7141203703703702E-2</v>
      </c>
      <c r="M68" s="64">
        <f t="shared" si="5"/>
        <v>3.6423611111111108E-2</v>
      </c>
      <c r="N68" s="67">
        <f>Table2[[#This Row],[Overall finish time]]-Table2[[#This Row],[Time finished paddle]]</f>
        <v>2.809027777777777E-2</v>
      </c>
      <c r="O68" s="68">
        <v>0.12523148148148147</v>
      </c>
    </row>
    <row r="69" spans="1:15" x14ac:dyDescent="0.25">
      <c r="A69" s="22" t="s">
        <v>149</v>
      </c>
      <c r="B69" s="49"/>
      <c r="C69" s="27">
        <v>69</v>
      </c>
      <c r="D69" s="24" t="s">
        <v>29</v>
      </c>
      <c r="E69" s="25" t="s">
        <v>52</v>
      </c>
      <c r="F69" s="25"/>
      <c r="G69" s="50"/>
      <c r="H69" s="63">
        <v>1.6180555555555556E-2</v>
      </c>
      <c r="I69" s="64">
        <f t="shared" si="3"/>
        <v>1.6180555555555556E-2</v>
      </c>
      <c r="J69" s="65">
        <v>5.4629629629629632E-2</v>
      </c>
      <c r="K69" s="64">
        <f t="shared" si="4"/>
        <v>3.844907407407408E-2</v>
      </c>
      <c r="L69" s="66">
        <v>9.7118055555555555E-2</v>
      </c>
      <c r="M69" s="64">
        <f t="shared" si="5"/>
        <v>4.2488425925925923E-2</v>
      </c>
      <c r="N69" s="67">
        <f>Table2[[#This Row],[Overall finish time]]-Table2[[#This Row],[Time finished paddle]]</f>
        <v>3.1354166666666655E-2</v>
      </c>
      <c r="O69" s="68">
        <v>0.12847222222222221</v>
      </c>
    </row>
    <row r="70" spans="1:15" x14ac:dyDescent="0.2">
      <c r="A70" s="26" t="s">
        <v>115</v>
      </c>
      <c r="B70" s="49" t="s">
        <v>116</v>
      </c>
      <c r="C70" s="23">
        <v>29</v>
      </c>
      <c r="D70" s="24" t="s">
        <v>28</v>
      </c>
      <c r="E70" s="25" t="s">
        <v>21</v>
      </c>
      <c r="F70" s="25"/>
      <c r="G70" s="50"/>
      <c r="H70" s="63">
        <v>2.0057870370370372E-2</v>
      </c>
      <c r="I70" s="64">
        <f t="shared" si="3"/>
        <v>2.0057870370370372E-2</v>
      </c>
      <c r="J70" s="65">
        <v>6.3912037037037031E-2</v>
      </c>
      <c r="K70" s="64">
        <f t="shared" si="4"/>
        <v>4.3854166666666659E-2</v>
      </c>
      <c r="L70" s="66">
        <v>9.7569444444444445E-2</v>
      </c>
      <c r="M70" s="64">
        <f t="shared" si="5"/>
        <v>3.3657407407407414E-2</v>
      </c>
      <c r="N70" s="67">
        <f>Table2[[#This Row],[Overall finish time]]-Table2[[#This Row],[Time finished paddle]]</f>
        <v>3.1597222222222235E-2</v>
      </c>
      <c r="O70" s="68">
        <v>0.12916666666666668</v>
      </c>
    </row>
    <row r="71" spans="1:15" x14ac:dyDescent="0.25">
      <c r="A71" s="28" t="s">
        <v>142</v>
      </c>
      <c r="B71" s="53" t="s">
        <v>173</v>
      </c>
      <c r="C71" s="27">
        <v>60</v>
      </c>
      <c r="D71" s="24" t="s">
        <v>29</v>
      </c>
      <c r="E71" s="25" t="s">
        <v>21</v>
      </c>
      <c r="F71" s="25"/>
      <c r="G71" s="50" t="s">
        <v>174</v>
      </c>
      <c r="H71" s="63">
        <v>1.3634259259259259E-2</v>
      </c>
      <c r="I71" s="64">
        <f t="shared" si="3"/>
        <v>1.3634259259259259E-2</v>
      </c>
      <c r="J71" s="65">
        <v>5.5578703703703707E-2</v>
      </c>
      <c r="K71" s="64">
        <f t="shared" si="4"/>
        <v>4.1944444444444451E-2</v>
      </c>
      <c r="L71" s="66">
        <v>9.9328703703703697E-2</v>
      </c>
      <c r="M71" s="64">
        <f t="shared" si="5"/>
        <v>4.374999999999999E-2</v>
      </c>
      <c r="N71" s="67">
        <f>Table2[[#This Row],[Overall finish time]]-Table2[[#This Row],[Time finished paddle]]</f>
        <v>2.9930555555555571E-2</v>
      </c>
      <c r="O71" s="68">
        <v>0.12925925925925927</v>
      </c>
    </row>
    <row r="72" spans="1:15" x14ac:dyDescent="0.2">
      <c r="A72" s="26" t="s">
        <v>37</v>
      </c>
      <c r="B72" s="49"/>
      <c r="C72" s="23">
        <v>57</v>
      </c>
      <c r="D72" s="24" t="s">
        <v>29</v>
      </c>
      <c r="E72" s="25" t="s">
        <v>52</v>
      </c>
      <c r="F72" s="25"/>
      <c r="G72" s="50"/>
      <c r="H72" s="63">
        <v>1.7395833333333333E-2</v>
      </c>
      <c r="I72" s="64">
        <f t="shared" ref="I72:I91" si="6">H72</f>
        <v>1.7395833333333333E-2</v>
      </c>
      <c r="J72" s="65">
        <v>5.2847222222222219E-2</v>
      </c>
      <c r="K72" s="64">
        <f t="shared" ref="K72:K91" si="7">J72-H72</f>
        <v>3.5451388888888886E-2</v>
      </c>
      <c r="L72" s="66">
        <v>0.11138888888888888</v>
      </c>
      <c r="M72" s="64">
        <f t="shared" ref="M72:M91" si="8">L72-J72</f>
        <v>5.8541666666666665E-2</v>
      </c>
      <c r="N72" s="67">
        <f>Table2[[#This Row],[Overall finish time]]-Table2[[#This Row],[Time finished paddle]]</f>
        <v>1.8055555555555561E-2</v>
      </c>
      <c r="O72" s="68">
        <v>0.12944444444444445</v>
      </c>
    </row>
    <row r="73" spans="1:15" x14ac:dyDescent="0.2">
      <c r="A73" s="26" t="s">
        <v>98</v>
      </c>
      <c r="B73" s="49" t="s">
        <v>99</v>
      </c>
      <c r="C73" s="23">
        <v>16</v>
      </c>
      <c r="D73" s="24" t="s">
        <v>28</v>
      </c>
      <c r="E73" s="25" t="s">
        <v>21</v>
      </c>
      <c r="F73" s="25"/>
      <c r="G73" s="50"/>
      <c r="H73" s="63">
        <v>1.8240740740740741E-2</v>
      </c>
      <c r="I73" s="64">
        <f t="shared" si="6"/>
        <v>1.8240740740740741E-2</v>
      </c>
      <c r="J73" s="65">
        <v>5.6805555555555554E-2</v>
      </c>
      <c r="K73" s="64">
        <f t="shared" si="7"/>
        <v>3.8564814814814816E-2</v>
      </c>
      <c r="L73" s="66">
        <v>0.10362268518518518</v>
      </c>
      <c r="M73" s="64">
        <f t="shared" si="8"/>
        <v>4.6817129629629625E-2</v>
      </c>
      <c r="N73" s="67">
        <f>Table2[[#This Row],[Overall finish time]]-Table2[[#This Row],[Time finished paddle]]</f>
        <v>2.5891203703703722E-2</v>
      </c>
      <c r="O73" s="68">
        <v>0.1295138888888889</v>
      </c>
    </row>
    <row r="74" spans="1:15" x14ac:dyDescent="0.25">
      <c r="A74" s="22" t="s">
        <v>146</v>
      </c>
      <c r="B74" s="49"/>
      <c r="C74" s="27">
        <v>65</v>
      </c>
      <c r="D74" s="24" t="s">
        <v>29</v>
      </c>
      <c r="E74" s="25" t="s">
        <v>52</v>
      </c>
      <c r="F74" s="25"/>
      <c r="G74" s="50"/>
      <c r="H74" s="63">
        <v>2.1226851851851851E-2</v>
      </c>
      <c r="I74" s="64">
        <f t="shared" si="6"/>
        <v>2.1226851851851851E-2</v>
      </c>
      <c r="J74" s="65">
        <v>6.2870370370370368E-2</v>
      </c>
      <c r="K74" s="64">
        <f t="shared" si="7"/>
        <v>4.1643518518518517E-2</v>
      </c>
      <c r="L74" s="66">
        <v>0.10151620370370371</v>
      </c>
      <c r="M74" s="64">
        <f t="shared" si="8"/>
        <v>3.8645833333333338E-2</v>
      </c>
      <c r="N74" s="67">
        <f>Table2[[#This Row],[Overall finish time]]-Table2[[#This Row],[Time finished paddle]]</f>
        <v>2.9652777777777778E-2</v>
      </c>
      <c r="O74" s="68">
        <v>0.13116898148148148</v>
      </c>
    </row>
    <row r="75" spans="1:15" x14ac:dyDescent="0.25">
      <c r="A75" s="26" t="s">
        <v>20</v>
      </c>
      <c r="B75" s="49" t="s">
        <v>35</v>
      </c>
      <c r="C75" s="27">
        <v>3</v>
      </c>
      <c r="D75" s="24" t="s">
        <v>28</v>
      </c>
      <c r="E75" s="25" t="s">
        <v>21</v>
      </c>
      <c r="F75" s="25"/>
      <c r="G75" s="50" t="s">
        <v>30</v>
      </c>
      <c r="H75" s="63">
        <v>1.7754629629629631E-2</v>
      </c>
      <c r="I75" s="64">
        <f t="shared" si="6"/>
        <v>1.7754629629629631E-2</v>
      </c>
      <c r="J75" s="65">
        <v>6.0185185185185182E-2</v>
      </c>
      <c r="K75" s="64">
        <f t="shared" si="7"/>
        <v>4.2430555555555555E-2</v>
      </c>
      <c r="L75" s="66">
        <v>9.8113425925925923E-2</v>
      </c>
      <c r="M75" s="64">
        <f t="shared" si="8"/>
        <v>3.7928240740740742E-2</v>
      </c>
      <c r="N75" s="67">
        <f>Table2[[#This Row],[Overall finish time]]-Table2[[#This Row],[Time finished paddle]]</f>
        <v>3.3240740740740737E-2</v>
      </c>
      <c r="O75" s="68">
        <v>0.13135416666666666</v>
      </c>
    </row>
    <row r="76" spans="1:15" x14ac:dyDescent="0.25">
      <c r="A76" s="28" t="s">
        <v>82</v>
      </c>
      <c r="B76" s="53" t="s">
        <v>50</v>
      </c>
      <c r="C76" s="27">
        <v>47</v>
      </c>
      <c r="D76" s="24" t="s">
        <v>28</v>
      </c>
      <c r="E76" s="25" t="s">
        <v>21</v>
      </c>
      <c r="F76" s="25"/>
      <c r="G76" s="50" t="s">
        <v>30</v>
      </c>
      <c r="H76" s="63">
        <v>1.8541666666666668E-2</v>
      </c>
      <c r="I76" s="64">
        <f t="shared" si="6"/>
        <v>1.8541666666666668E-2</v>
      </c>
      <c r="J76" s="65">
        <v>5.662037037037037E-2</v>
      </c>
      <c r="K76" s="64">
        <f t="shared" si="7"/>
        <v>3.8078703703703698E-2</v>
      </c>
      <c r="L76" s="66">
        <v>0.10056712962962963</v>
      </c>
      <c r="M76" s="64">
        <f t="shared" si="8"/>
        <v>4.3946759259259262E-2</v>
      </c>
      <c r="N76" s="67">
        <f>Table2[[#This Row],[Overall finish time]]-Table2[[#This Row],[Time finished paddle]]</f>
        <v>3.1157407407407411E-2</v>
      </c>
      <c r="O76" s="68">
        <v>0.13172453703703704</v>
      </c>
    </row>
    <row r="77" spans="1:15" x14ac:dyDescent="0.2">
      <c r="A77" s="22" t="s">
        <v>91</v>
      </c>
      <c r="B77" s="49" t="s">
        <v>92</v>
      </c>
      <c r="C77" s="23">
        <v>10</v>
      </c>
      <c r="D77" s="24" t="s">
        <v>28</v>
      </c>
      <c r="E77" s="25" t="s">
        <v>21</v>
      </c>
      <c r="F77" s="25"/>
      <c r="G77" s="50"/>
      <c r="H77" s="63">
        <v>2.179398148148148E-2</v>
      </c>
      <c r="I77" s="64">
        <f t="shared" si="6"/>
        <v>2.179398148148148E-2</v>
      </c>
      <c r="J77" s="65">
        <v>6.311342592592592E-2</v>
      </c>
      <c r="K77" s="64">
        <f t="shared" si="7"/>
        <v>4.1319444444444436E-2</v>
      </c>
      <c r="L77" s="66">
        <v>0.10273148148148148</v>
      </c>
      <c r="M77" s="64">
        <f t="shared" si="8"/>
        <v>3.9618055555555559E-2</v>
      </c>
      <c r="N77" s="67">
        <f>Table2[[#This Row],[Overall finish time]]-Table2[[#This Row],[Time finished paddle]]</f>
        <v>2.944444444444444E-2</v>
      </c>
      <c r="O77" s="68">
        <v>0.13217592592592592</v>
      </c>
    </row>
    <row r="78" spans="1:15" x14ac:dyDescent="0.2">
      <c r="A78" s="80" t="s">
        <v>22</v>
      </c>
      <c r="B78" s="81" t="s">
        <v>88</v>
      </c>
      <c r="C78" s="78">
        <v>8</v>
      </c>
      <c r="D78" s="24" t="s">
        <v>28</v>
      </c>
      <c r="E78" s="50" t="s">
        <v>21</v>
      </c>
      <c r="F78" s="50"/>
      <c r="G78" s="50"/>
      <c r="H78" s="69">
        <v>2.3506944444444445E-2</v>
      </c>
      <c r="I78" s="70">
        <f t="shared" si="6"/>
        <v>2.3506944444444445E-2</v>
      </c>
      <c r="J78" s="71">
        <v>6.6481481481481475E-2</v>
      </c>
      <c r="K78" s="70">
        <f t="shared" si="7"/>
        <v>4.2974537037037033E-2</v>
      </c>
      <c r="L78" s="72">
        <v>0.10396990740740741</v>
      </c>
      <c r="M78" s="70">
        <f t="shared" si="8"/>
        <v>3.7488425925925939E-2</v>
      </c>
      <c r="N78" s="74">
        <f>Table2[[#This Row],[Overall finish time]]-Table2[[#This Row],[Time finished paddle]]</f>
        <v>2.9120370370370352E-2</v>
      </c>
      <c r="O78" s="73">
        <v>0.13309027777777777</v>
      </c>
    </row>
    <row r="79" spans="1:15" x14ac:dyDescent="0.2">
      <c r="A79" s="26" t="s">
        <v>89</v>
      </c>
      <c r="B79" s="49" t="s">
        <v>90</v>
      </c>
      <c r="C79" s="23">
        <v>9</v>
      </c>
      <c r="D79" s="26" t="s">
        <v>28</v>
      </c>
      <c r="E79" s="25" t="s">
        <v>21</v>
      </c>
      <c r="F79" s="25"/>
      <c r="G79" s="50"/>
      <c r="H79" s="63">
        <v>2.6990740740740742E-2</v>
      </c>
      <c r="I79" s="64">
        <f t="shared" si="6"/>
        <v>2.6990740740740742E-2</v>
      </c>
      <c r="J79" s="65">
        <v>6.805555555555555E-2</v>
      </c>
      <c r="K79" s="64">
        <f t="shared" si="7"/>
        <v>4.1064814814814804E-2</v>
      </c>
      <c r="L79" s="66">
        <v>0.10881944444444444</v>
      </c>
      <c r="M79" s="64">
        <f t="shared" si="8"/>
        <v>4.0763888888888891E-2</v>
      </c>
      <c r="N79" s="67">
        <f>Table2[[#This Row],[Overall finish time]]-Table2[[#This Row],[Time finished paddle]]</f>
        <v>2.5879629629629641E-2</v>
      </c>
      <c r="O79" s="68">
        <v>0.13469907407407408</v>
      </c>
    </row>
    <row r="80" spans="1:15" x14ac:dyDescent="0.2">
      <c r="A80" s="26" t="s">
        <v>155</v>
      </c>
      <c r="B80" s="49"/>
      <c r="C80" s="23">
        <v>75</v>
      </c>
      <c r="D80" s="26" t="s">
        <v>29</v>
      </c>
      <c r="E80" s="25" t="s">
        <v>22</v>
      </c>
      <c r="F80" s="25"/>
      <c r="G80" s="50" t="s">
        <v>30</v>
      </c>
      <c r="H80" s="63">
        <v>2.1655092592592594E-2</v>
      </c>
      <c r="I80" s="64">
        <f t="shared" si="6"/>
        <v>2.1655092592592594E-2</v>
      </c>
      <c r="J80" s="65">
        <v>6.7268518518518519E-2</v>
      </c>
      <c r="K80" s="64">
        <f t="shared" si="7"/>
        <v>4.5613425925925925E-2</v>
      </c>
      <c r="L80" s="66">
        <v>0.10126157407407407</v>
      </c>
      <c r="M80" s="64">
        <f t="shared" si="8"/>
        <v>3.3993055555555554E-2</v>
      </c>
      <c r="N80" s="67">
        <f>Table2[[#This Row],[Overall finish time]]-Table2[[#This Row],[Time finished paddle]]</f>
        <v>3.3541666666666664E-2</v>
      </c>
      <c r="O80" s="68">
        <v>0.13480324074074074</v>
      </c>
    </row>
    <row r="81" spans="1:15" x14ac:dyDescent="0.2">
      <c r="A81" s="28" t="s">
        <v>46</v>
      </c>
      <c r="B81" s="53" t="s">
        <v>31</v>
      </c>
      <c r="C81" s="23">
        <v>45</v>
      </c>
      <c r="D81" s="26" t="s">
        <v>28</v>
      </c>
      <c r="E81" s="62" t="s">
        <v>21</v>
      </c>
      <c r="F81" s="62"/>
      <c r="G81" s="50"/>
      <c r="H81" s="63">
        <v>2.0532407407407409E-2</v>
      </c>
      <c r="I81" s="64">
        <f t="shared" si="6"/>
        <v>2.0532407407407409E-2</v>
      </c>
      <c r="J81" s="65">
        <v>6.3090277777777773E-2</v>
      </c>
      <c r="K81" s="64">
        <f t="shared" si="7"/>
        <v>4.2557870370370364E-2</v>
      </c>
      <c r="L81" s="66">
        <v>0.10354166666666667</v>
      </c>
      <c r="M81" s="64">
        <f t="shared" si="8"/>
        <v>4.0451388888888898E-2</v>
      </c>
      <c r="N81" s="67">
        <f>Table2[[#This Row],[Overall finish time]]-Table2[[#This Row],[Time finished paddle]]</f>
        <v>3.1435185185185177E-2</v>
      </c>
      <c r="O81" s="68">
        <v>0.13497685185185185</v>
      </c>
    </row>
    <row r="82" spans="1:15" x14ac:dyDescent="0.2">
      <c r="A82" s="26" t="s">
        <v>162</v>
      </c>
      <c r="B82" s="49"/>
      <c r="C82" s="23">
        <v>82</v>
      </c>
      <c r="D82" s="26" t="s">
        <v>29</v>
      </c>
      <c r="E82" s="25" t="s">
        <v>52</v>
      </c>
      <c r="F82" s="25"/>
      <c r="G82" s="50"/>
      <c r="H82" s="63">
        <v>1.6446759259259258E-2</v>
      </c>
      <c r="I82" s="64">
        <f t="shared" si="6"/>
        <v>1.6446759259259258E-2</v>
      </c>
      <c r="J82" s="65">
        <v>6.7152777777777783E-2</v>
      </c>
      <c r="K82" s="64">
        <f t="shared" si="7"/>
        <v>5.0706018518518525E-2</v>
      </c>
      <c r="L82" s="66">
        <v>0.11018518518518519</v>
      </c>
      <c r="M82" s="64">
        <f t="shared" si="8"/>
        <v>4.3032407407407408E-2</v>
      </c>
      <c r="N82" s="67">
        <f>Table2[[#This Row],[Overall finish time]]-Table2[[#This Row],[Time finished paddle]]</f>
        <v>3.0254629629629631E-2</v>
      </c>
      <c r="O82" s="68">
        <v>0.14043981481481482</v>
      </c>
    </row>
    <row r="83" spans="1:15" x14ac:dyDescent="0.25">
      <c r="A83" s="26" t="s">
        <v>101</v>
      </c>
      <c r="B83" s="49" t="s">
        <v>99</v>
      </c>
      <c r="C83" s="27">
        <v>19</v>
      </c>
      <c r="D83" s="26" t="s">
        <v>28</v>
      </c>
      <c r="E83" s="25" t="s">
        <v>21</v>
      </c>
      <c r="F83" s="25"/>
      <c r="G83" s="50"/>
      <c r="H83" s="63">
        <v>2.0682870370370369E-2</v>
      </c>
      <c r="I83" s="64">
        <f t="shared" si="6"/>
        <v>2.0682870370370369E-2</v>
      </c>
      <c r="J83" s="65">
        <v>6.4050925925925928E-2</v>
      </c>
      <c r="K83" s="64">
        <f t="shared" si="7"/>
        <v>4.3368055555555562E-2</v>
      </c>
      <c r="L83" s="66">
        <v>0.10795138888888889</v>
      </c>
      <c r="M83" s="64">
        <f t="shared" si="8"/>
        <v>4.3900462962962961E-2</v>
      </c>
      <c r="N83" s="67">
        <f>Table2[[#This Row],[Overall finish time]]-Table2[[#This Row],[Time finished paddle]]</f>
        <v>3.5613425925925923E-2</v>
      </c>
      <c r="O83" s="68">
        <v>0.14356481481481481</v>
      </c>
    </row>
    <row r="84" spans="1:15" x14ac:dyDescent="0.25">
      <c r="A84" s="22" t="s">
        <v>84</v>
      </c>
      <c r="B84" s="52" t="s">
        <v>85</v>
      </c>
      <c r="C84" s="27">
        <v>5</v>
      </c>
      <c r="D84" s="26" t="s">
        <v>28</v>
      </c>
      <c r="E84" s="25" t="s">
        <v>22</v>
      </c>
      <c r="F84" s="25"/>
      <c r="G84" s="50"/>
      <c r="H84" s="63">
        <v>1.8298611111111113E-2</v>
      </c>
      <c r="I84" s="64">
        <f t="shared" si="6"/>
        <v>1.8298611111111113E-2</v>
      </c>
      <c r="J84" s="65">
        <v>6.3761574074074068E-2</v>
      </c>
      <c r="K84" s="64">
        <f t="shared" si="7"/>
        <v>4.5462962962962955E-2</v>
      </c>
      <c r="L84" s="66">
        <v>0.10890046296296296</v>
      </c>
      <c r="M84" s="64">
        <f t="shared" si="8"/>
        <v>4.5138888888888895E-2</v>
      </c>
      <c r="N84" s="67">
        <f>Table2[[#This Row],[Overall finish time]]-Table2[[#This Row],[Time finished paddle]]</f>
        <v>3.4768518518518532E-2</v>
      </c>
      <c r="O84" s="68">
        <v>0.14366898148148149</v>
      </c>
    </row>
    <row r="85" spans="1:15" x14ac:dyDescent="0.2">
      <c r="A85" s="26" t="s">
        <v>36</v>
      </c>
      <c r="B85" s="49" t="s">
        <v>86</v>
      </c>
      <c r="C85" s="23">
        <v>6</v>
      </c>
      <c r="D85" s="26" t="s">
        <v>28</v>
      </c>
      <c r="E85" s="25" t="s">
        <v>21</v>
      </c>
      <c r="F85" s="25"/>
      <c r="G85" s="50"/>
      <c r="H85" s="63">
        <v>1.8333333333333333E-2</v>
      </c>
      <c r="I85" s="64">
        <f t="shared" si="6"/>
        <v>1.8333333333333333E-2</v>
      </c>
      <c r="J85" s="65">
        <v>6.3819444444444443E-2</v>
      </c>
      <c r="K85" s="64">
        <f t="shared" si="7"/>
        <v>4.5486111111111109E-2</v>
      </c>
      <c r="L85" s="66">
        <v>0.10891203703703704</v>
      </c>
      <c r="M85" s="64">
        <f t="shared" si="8"/>
        <v>4.5092592592592601E-2</v>
      </c>
      <c r="N85" s="67">
        <f>Table2[[#This Row],[Overall finish time]]-Table2[[#This Row],[Time finished paddle]]</f>
        <v>3.4768518518518518E-2</v>
      </c>
      <c r="O85" s="68">
        <v>0.14368055555555556</v>
      </c>
    </row>
    <row r="86" spans="1:15" x14ac:dyDescent="0.2">
      <c r="A86" s="26" t="s">
        <v>136</v>
      </c>
      <c r="B86" s="49" t="s">
        <v>40</v>
      </c>
      <c r="C86" s="23">
        <v>46</v>
      </c>
      <c r="D86" s="26" t="s">
        <v>28</v>
      </c>
      <c r="E86" s="25" t="s">
        <v>22</v>
      </c>
      <c r="F86" s="25"/>
      <c r="G86" s="50"/>
      <c r="H86" s="63">
        <v>2.6944444444444444E-2</v>
      </c>
      <c r="I86" s="64">
        <f t="shared" si="6"/>
        <v>2.6944444444444444E-2</v>
      </c>
      <c r="J86" s="65">
        <v>6.9884259259259257E-2</v>
      </c>
      <c r="K86" s="64">
        <f t="shared" si="7"/>
        <v>4.2939814814814813E-2</v>
      </c>
      <c r="L86" s="66">
        <v>0.11561342592592593</v>
      </c>
      <c r="M86" s="64">
        <f t="shared" si="8"/>
        <v>4.5729166666666668E-2</v>
      </c>
      <c r="N86" s="67">
        <f>Table2[[#This Row],[Overall finish time]]-Table2[[#This Row],[Time finished paddle]]</f>
        <v>3.0543981481481478E-2</v>
      </c>
      <c r="O86" s="68">
        <v>0.1461574074074074</v>
      </c>
    </row>
    <row r="87" spans="1:15" x14ac:dyDescent="0.2">
      <c r="A87" s="26" t="s">
        <v>133</v>
      </c>
      <c r="B87" s="49" t="s">
        <v>130</v>
      </c>
      <c r="C87" s="23">
        <v>43</v>
      </c>
      <c r="D87" s="26" t="s">
        <v>28</v>
      </c>
      <c r="E87" s="25" t="s">
        <v>21</v>
      </c>
      <c r="F87" s="25"/>
      <c r="G87" s="50"/>
      <c r="H87" s="63">
        <v>1.9953703703703703E-2</v>
      </c>
      <c r="I87" s="64">
        <f t="shared" si="6"/>
        <v>1.9953703703703703E-2</v>
      </c>
      <c r="J87" s="65">
        <v>6.6030092592592599E-2</v>
      </c>
      <c r="K87" s="64">
        <f t="shared" si="7"/>
        <v>4.6076388888888896E-2</v>
      </c>
      <c r="L87" s="66">
        <v>0.11559027777777778</v>
      </c>
      <c r="M87" s="64">
        <f t="shared" si="8"/>
        <v>4.9560185185185179E-2</v>
      </c>
      <c r="N87" s="67">
        <f>Table2[[#This Row],[Overall finish time]]-Table2[[#This Row],[Time finished paddle]]</f>
        <v>3.1898148148148148E-2</v>
      </c>
      <c r="O87" s="68">
        <v>0.14748842592592593</v>
      </c>
    </row>
    <row r="88" spans="1:15" x14ac:dyDescent="0.25">
      <c r="A88" s="26" t="s">
        <v>134</v>
      </c>
      <c r="B88" s="49" t="s">
        <v>135</v>
      </c>
      <c r="C88" s="27">
        <v>44</v>
      </c>
      <c r="D88" s="26" t="s">
        <v>28</v>
      </c>
      <c r="E88" s="25" t="s">
        <v>22</v>
      </c>
      <c r="F88" s="25"/>
      <c r="G88" s="50"/>
      <c r="H88" s="63">
        <v>1.9942129629629629E-2</v>
      </c>
      <c r="I88" s="64">
        <f t="shared" si="6"/>
        <v>1.9942129629629629E-2</v>
      </c>
      <c r="J88" s="65">
        <v>6.6481481481481475E-2</v>
      </c>
      <c r="K88" s="64">
        <f t="shared" si="7"/>
        <v>4.6539351851851846E-2</v>
      </c>
      <c r="L88" s="66">
        <v>0.1155787037037037</v>
      </c>
      <c r="M88" s="64">
        <f t="shared" si="8"/>
        <v>4.9097222222222223E-2</v>
      </c>
      <c r="N88" s="67">
        <f>Table2[[#This Row],[Overall finish time]]-Table2[[#This Row],[Time finished paddle]]</f>
        <v>3.1909722222222228E-2</v>
      </c>
      <c r="O88" s="68">
        <v>0.14748842592592593</v>
      </c>
    </row>
    <row r="89" spans="1:15" x14ac:dyDescent="0.25">
      <c r="A89" s="31" t="s">
        <v>101</v>
      </c>
      <c r="B89" s="49" t="s">
        <v>102</v>
      </c>
      <c r="C89" s="27">
        <v>20</v>
      </c>
      <c r="D89" s="26" t="s">
        <v>28</v>
      </c>
      <c r="E89" s="25" t="s">
        <v>21</v>
      </c>
      <c r="F89" s="25"/>
      <c r="G89" s="50"/>
      <c r="H89" s="63">
        <v>2.4537037037037038E-2</v>
      </c>
      <c r="I89" s="64">
        <f t="shared" si="6"/>
        <v>2.4537037037037038E-2</v>
      </c>
      <c r="J89" s="65">
        <v>6.4062499999999994E-2</v>
      </c>
      <c r="K89" s="64">
        <f t="shared" si="7"/>
        <v>3.9525462962962957E-2</v>
      </c>
      <c r="L89" s="66">
        <v>0.11645833333333333</v>
      </c>
      <c r="M89" s="64">
        <f t="shared" si="8"/>
        <v>5.2395833333333336E-2</v>
      </c>
      <c r="N89" s="67">
        <f>Table2[[#This Row],[Overall finish time]]-Table2[[#This Row],[Time finished paddle]]</f>
        <v>3.5381944444444452E-2</v>
      </c>
      <c r="O89" s="68">
        <v>0.15184027777777778</v>
      </c>
    </row>
    <row r="90" spans="1:15" x14ac:dyDescent="0.2">
      <c r="A90" s="28" t="s">
        <v>97</v>
      </c>
      <c r="B90" s="53" t="s">
        <v>175</v>
      </c>
      <c r="C90" s="23">
        <v>17</v>
      </c>
      <c r="D90" s="26" t="s">
        <v>28</v>
      </c>
      <c r="E90" s="25" t="s">
        <v>22</v>
      </c>
      <c r="F90" s="25"/>
      <c r="G90" s="50"/>
      <c r="H90" s="63">
        <v>2.1863425925925925E-2</v>
      </c>
      <c r="I90" s="64">
        <f t="shared" si="6"/>
        <v>2.1863425925925925E-2</v>
      </c>
      <c r="J90" s="65">
        <v>7.7835648148148154E-2</v>
      </c>
      <c r="K90" s="64">
        <f t="shared" si="7"/>
        <v>5.5972222222222229E-2</v>
      </c>
      <c r="L90" s="66">
        <v>0.12493055555555556</v>
      </c>
      <c r="M90" s="64">
        <f t="shared" si="8"/>
        <v>4.7094907407407405E-2</v>
      </c>
      <c r="N90" s="67">
        <f>Table2[[#This Row],[Overall finish time]]-Table2[[#This Row],[Time finished paddle]]</f>
        <v>4.1921296296296304E-2</v>
      </c>
      <c r="O90" s="68">
        <v>0.16685185185185186</v>
      </c>
    </row>
    <row r="91" spans="1:15" x14ac:dyDescent="0.2">
      <c r="A91" s="26" t="s">
        <v>108</v>
      </c>
      <c r="B91" s="49" t="s">
        <v>109</v>
      </c>
      <c r="C91" s="23">
        <v>25</v>
      </c>
      <c r="D91" s="26" t="s">
        <v>28</v>
      </c>
      <c r="E91" s="25" t="s">
        <v>22</v>
      </c>
      <c r="F91" s="25"/>
      <c r="G91" s="50" t="s">
        <v>30</v>
      </c>
      <c r="H91" s="63">
        <v>2.2199074074074072E-2</v>
      </c>
      <c r="I91" s="64">
        <f t="shared" si="6"/>
        <v>2.2199074074074072E-2</v>
      </c>
      <c r="J91" s="65">
        <v>8.0833333333333326E-2</v>
      </c>
      <c r="K91" s="64">
        <f t="shared" si="7"/>
        <v>5.8634259259259254E-2</v>
      </c>
      <c r="L91" s="66">
        <v>0.13181712962962963</v>
      </c>
      <c r="M91" s="64">
        <f t="shared" si="8"/>
        <v>5.0983796296296305E-2</v>
      </c>
      <c r="N91" s="67">
        <f>Table2[[#This Row],[Overall finish time]]-Table2[[#This Row],[Time finished paddle]]</f>
        <v>4.0682870370370355E-2</v>
      </c>
      <c r="O91" s="68">
        <v>0.17249999999999999</v>
      </c>
    </row>
  </sheetData>
  <mergeCells count="2">
    <mergeCell ref="A1:B1"/>
    <mergeCell ref="A6:B6"/>
  </mergeCells>
  <phoneticPr fontId="7" type="noConversion"/>
  <conditionalFormatting sqref="I8:I91">
    <cfRule type="top10" dxfId="3" priority="206" bottom="1" rank="1"/>
  </conditionalFormatting>
  <conditionalFormatting sqref="K8:K91">
    <cfRule type="top10" dxfId="2" priority="208" bottom="1" rank="1"/>
  </conditionalFormatting>
  <conditionalFormatting sqref="M8:M91">
    <cfRule type="top10" dxfId="1" priority="210" bottom="1" rank="1"/>
  </conditionalFormatting>
  <conditionalFormatting sqref="N8:N91">
    <cfRule type="top10" dxfId="0" priority="212" bottom="1" rank="1"/>
  </conditionalFormatting>
  <pageMargins left="0.75" right="0.75" top="1" bottom="1" header="0.5" footer="0.5"/>
  <pageSetup paperSize="9" orientation="portrait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1"/>
  <sheetViews>
    <sheetView workbookViewId="0">
      <selection activeCell="B25" sqref="B25"/>
    </sheetView>
  </sheetViews>
  <sheetFormatPr defaultColWidth="9.140625" defaultRowHeight="15" outlineLevelCol="1" x14ac:dyDescent="0.2"/>
  <cols>
    <col min="1" max="1" width="18.85546875" style="1" bestFit="1" customWidth="1"/>
    <col min="2" max="2" width="27.28515625" style="1" bestFit="1" customWidth="1"/>
    <col min="3" max="3" width="13.28515625" style="54" bestFit="1" customWidth="1"/>
    <col min="4" max="4" width="11.140625" style="7" customWidth="1" outlineLevel="1"/>
    <col min="5" max="5" width="14.140625" style="37" customWidth="1"/>
    <col min="6" max="6" width="23.28515625" style="2" bestFit="1" customWidth="1"/>
    <col min="7" max="16384" width="9.140625" style="1"/>
  </cols>
  <sheetData>
    <row r="1" spans="1:6" ht="18" x14ac:dyDescent="0.2">
      <c r="A1" s="36" t="s">
        <v>34</v>
      </c>
      <c r="F1" s="1"/>
    </row>
    <row r="2" spans="1:6" x14ac:dyDescent="0.2">
      <c r="F2" s="1"/>
    </row>
    <row r="3" spans="1:6" s="6" customFormat="1" x14ac:dyDescent="0.2">
      <c r="A3" s="17" t="s">
        <v>8</v>
      </c>
      <c r="B3" s="17" t="s">
        <v>10</v>
      </c>
      <c r="C3" s="17" t="s">
        <v>18</v>
      </c>
      <c r="D3" s="18" t="s">
        <v>9</v>
      </c>
      <c r="E3" s="40" t="s">
        <v>12</v>
      </c>
      <c r="F3" s="75" t="s">
        <v>33</v>
      </c>
    </row>
    <row r="4" spans="1:6" x14ac:dyDescent="0.2">
      <c r="A4" s="26" t="s">
        <v>60</v>
      </c>
      <c r="B4" s="26" t="s">
        <v>72</v>
      </c>
      <c r="C4" s="55" t="s">
        <v>21</v>
      </c>
      <c r="D4" s="23">
        <v>1</v>
      </c>
      <c r="E4" s="76"/>
      <c r="F4" s="1"/>
    </row>
    <row r="5" spans="1:6" x14ac:dyDescent="0.2">
      <c r="A5" s="26" t="s">
        <v>61</v>
      </c>
      <c r="B5" s="26" t="s">
        <v>73</v>
      </c>
      <c r="C5" s="55" t="s">
        <v>21</v>
      </c>
      <c r="D5" s="23">
        <v>2</v>
      </c>
      <c r="E5" s="76"/>
      <c r="F5" s="1"/>
    </row>
    <row r="6" spans="1:6" x14ac:dyDescent="0.2">
      <c r="A6" s="26" t="s">
        <v>62</v>
      </c>
      <c r="B6" s="26" t="s">
        <v>73</v>
      </c>
      <c r="C6" s="55" t="s">
        <v>21</v>
      </c>
      <c r="D6" s="23">
        <v>3</v>
      </c>
      <c r="E6" s="76"/>
      <c r="F6" s="1"/>
    </row>
    <row r="7" spans="1:6" x14ac:dyDescent="0.2">
      <c r="A7" s="26" t="s">
        <v>63</v>
      </c>
      <c r="B7" s="26" t="s">
        <v>74</v>
      </c>
      <c r="C7" s="55" t="s">
        <v>21</v>
      </c>
      <c r="D7" s="23">
        <v>4</v>
      </c>
      <c r="E7" s="76"/>
      <c r="F7" s="1"/>
    </row>
    <row r="8" spans="1:6" x14ac:dyDescent="0.2">
      <c r="A8" s="26" t="s">
        <v>38</v>
      </c>
      <c r="B8" s="26" t="s">
        <v>39</v>
      </c>
      <c r="C8" s="55" t="s">
        <v>21</v>
      </c>
      <c r="D8" s="23">
        <v>5</v>
      </c>
      <c r="E8" s="76"/>
      <c r="F8" s="1"/>
    </row>
    <row r="9" spans="1:6" x14ac:dyDescent="0.2">
      <c r="A9" s="26" t="s">
        <v>53</v>
      </c>
      <c r="B9" s="26" t="s">
        <v>39</v>
      </c>
      <c r="C9" s="55" t="s">
        <v>22</v>
      </c>
      <c r="D9" s="23">
        <v>6</v>
      </c>
      <c r="E9" s="76"/>
      <c r="F9" s="1"/>
    </row>
    <row r="10" spans="1:6" x14ac:dyDescent="0.2">
      <c r="A10" s="26" t="s">
        <v>64</v>
      </c>
      <c r="B10" s="26" t="s">
        <v>75</v>
      </c>
      <c r="C10" s="55" t="s">
        <v>22</v>
      </c>
      <c r="D10" s="23">
        <v>7</v>
      </c>
      <c r="E10" s="76"/>
      <c r="F10" s="1"/>
    </row>
    <row r="11" spans="1:6" x14ac:dyDescent="0.2">
      <c r="A11" s="26" t="s">
        <v>65</v>
      </c>
      <c r="B11" s="26" t="s">
        <v>76</v>
      </c>
      <c r="C11" s="55" t="s">
        <v>22</v>
      </c>
      <c r="D11" s="23">
        <v>8</v>
      </c>
      <c r="E11" s="76"/>
      <c r="F11" s="1"/>
    </row>
    <row r="12" spans="1:6" x14ac:dyDescent="0.2">
      <c r="A12" s="26" t="s">
        <v>66</v>
      </c>
      <c r="B12" s="26" t="s">
        <v>76</v>
      </c>
      <c r="C12" s="55" t="s">
        <v>22</v>
      </c>
      <c r="D12" s="23">
        <v>9</v>
      </c>
      <c r="E12" s="76"/>
      <c r="F12" s="1"/>
    </row>
    <row r="13" spans="1:6" x14ac:dyDescent="0.2">
      <c r="A13" s="26" t="s">
        <v>54</v>
      </c>
      <c r="B13" s="26" t="s">
        <v>77</v>
      </c>
      <c r="C13" s="55" t="s">
        <v>21</v>
      </c>
      <c r="D13" s="23">
        <v>10</v>
      </c>
      <c r="E13" s="76"/>
      <c r="F13" s="1"/>
    </row>
    <row r="14" spans="1:6" x14ac:dyDescent="0.2">
      <c r="A14" s="26" t="s">
        <v>67</v>
      </c>
      <c r="B14" s="26" t="s">
        <v>78</v>
      </c>
      <c r="C14" s="55" t="s">
        <v>21</v>
      </c>
      <c r="D14" s="23">
        <v>11</v>
      </c>
      <c r="E14" s="76"/>
      <c r="F14" s="1"/>
    </row>
    <row r="15" spans="1:6" x14ac:dyDescent="0.2">
      <c r="A15" s="26" t="s">
        <v>58</v>
      </c>
      <c r="B15" s="26" t="s">
        <v>57</v>
      </c>
      <c r="C15" s="55" t="s">
        <v>21</v>
      </c>
      <c r="D15" s="23">
        <v>12</v>
      </c>
      <c r="E15" s="76"/>
      <c r="F15" s="1"/>
    </row>
    <row r="16" spans="1:6" x14ac:dyDescent="0.2">
      <c r="A16" s="8" t="s">
        <v>68</v>
      </c>
      <c r="B16" s="8" t="s">
        <v>57</v>
      </c>
      <c r="C16" s="56" t="s">
        <v>21</v>
      </c>
      <c r="D16" s="9">
        <v>13</v>
      </c>
      <c r="E16" s="38"/>
      <c r="F16" s="1"/>
    </row>
    <row r="17" spans="1:7" x14ac:dyDescent="0.2">
      <c r="A17" s="26" t="s">
        <v>69</v>
      </c>
      <c r="B17" s="26" t="s">
        <v>79</v>
      </c>
      <c r="C17" s="55" t="s">
        <v>21</v>
      </c>
      <c r="D17" s="23">
        <v>14</v>
      </c>
      <c r="E17" s="76"/>
      <c r="F17" s="1"/>
      <c r="G17" s="1">
        <f>38-(92-64)</f>
        <v>10</v>
      </c>
    </row>
    <row r="18" spans="1:7" x14ac:dyDescent="0.2">
      <c r="A18" s="26" t="s">
        <v>70</v>
      </c>
      <c r="B18" s="26" t="s">
        <v>80</v>
      </c>
      <c r="C18" s="55" t="s">
        <v>21</v>
      </c>
      <c r="D18" s="23">
        <v>15</v>
      </c>
      <c r="E18" s="76"/>
      <c r="F18" s="1"/>
    </row>
    <row r="19" spans="1:7" x14ac:dyDescent="0.2">
      <c r="A19" s="26" t="s">
        <v>71</v>
      </c>
      <c r="B19" s="26" t="s">
        <v>81</v>
      </c>
      <c r="C19" s="55" t="s">
        <v>21</v>
      </c>
      <c r="D19" s="23">
        <v>16</v>
      </c>
      <c r="E19" s="76"/>
      <c r="F19" s="1"/>
    </row>
    <row r="20" spans="1:7" x14ac:dyDescent="0.2">
      <c r="A20" s="26"/>
      <c r="B20" s="26"/>
      <c r="C20" s="55"/>
      <c r="D20" s="23"/>
      <c r="E20" s="76"/>
      <c r="F20" s="1"/>
    </row>
    <row r="21" spans="1:7" x14ac:dyDescent="0.2">
      <c r="A21" s="8"/>
      <c r="B21" s="8"/>
      <c r="C21" s="56"/>
      <c r="D21" s="23"/>
      <c r="E21" s="38"/>
      <c r="F21" s="1"/>
    </row>
    <row r="22" spans="1:7" x14ac:dyDescent="0.2">
      <c r="A22" s="26"/>
      <c r="B22" s="26"/>
      <c r="C22" s="55"/>
      <c r="D22" s="23"/>
      <c r="E22" s="76"/>
      <c r="F22" s="1"/>
    </row>
    <row r="23" spans="1:7" x14ac:dyDescent="0.2">
      <c r="A23" s="26"/>
      <c r="B23" s="26"/>
      <c r="C23" s="55"/>
      <c r="D23" s="23"/>
      <c r="E23" s="76"/>
      <c r="F23" s="1"/>
    </row>
    <row r="24" spans="1:7" x14ac:dyDescent="0.2">
      <c r="A24" s="8"/>
      <c r="B24" s="8"/>
      <c r="C24" s="56"/>
      <c r="D24" s="9"/>
      <c r="E24" s="38"/>
      <c r="F24" s="1"/>
    </row>
    <row r="25" spans="1:7" x14ac:dyDescent="0.2">
      <c r="A25" s="8"/>
      <c r="B25" s="8"/>
      <c r="C25" s="56"/>
      <c r="D25" s="9"/>
      <c r="E25" s="38"/>
      <c r="F25" s="1"/>
    </row>
    <row r="26" spans="1:7" x14ac:dyDescent="0.2">
      <c r="A26" s="8"/>
      <c r="B26" s="8"/>
      <c r="C26" s="56"/>
      <c r="D26" s="9"/>
      <c r="E26" s="38"/>
      <c r="F26" s="1"/>
    </row>
    <row r="27" spans="1:7" x14ac:dyDescent="0.2">
      <c r="A27" s="8"/>
      <c r="B27" s="8"/>
      <c r="C27" s="56"/>
      <c r="D27" s="9"/>
      <c r="E27" s="38"/>
      <c r="F27" s="1"/>
    </row>
    <row r="28" spans="1:7" x14ac:dyDescent="0.2">
      <c r="A28" s="4"/>
      <c r="B28" s="4"/>
      <c r="C28" s="57"/>
      <c r="D28" s="10"/>
      <c r="E28" s="38"/>
      <c r="F28" s="1"/>
    </row>
    <row r="29" spans="1:7" x14ac:dyDescent="0.2">
      <c r="A29" s="4"/>
      <c r="B29" s="4"/>
      <c r="C29" s="57"/>
      <c r="D29" s="10"/>
      <c r="E29" s="38"/>
      <c r="F29" s="1"/>
    </row>
    <row r="30" spans="1:7" x14ac:dyDescent="0.2">
      <c r="A30" s="4"/>
      <c r="B30" s="4"/>
      <c r="C30" s="57"/>
      <c r="D30" s="10"/>
      <c r="E30" s="38"/>
      <c r="F30" s="1"/>
    </row>
    <row r="31" spans="1:7" x14ac:dyDescent="0.2">
      <c r="A31" s="4"/>
      <c r="B31" s="4"/>
      <c r="C31" s="57"/>
      <c r="D31" s="10"/>
      <c r="E31" s="38"/>
      <c r="F31" s="1"/>
    </row>
    <row r="32" spans="1:7" x14ac:dyDescent="0.2">
      <c r="A32" s="4"/>
      <c r="B32" s="4"/>
      <c r="C32" s="57"/>
      <c r="D32" s="10"/>
      <c r="E32" s="38"/>
      <c r="F32" s="1"/>
    </row>
    <row r="33" spans="1:6" x14ac:dyDescent="0.2">
      <c r="A33" s="4"/>
      <c r="B33" s="4"/>
      <c r="C33" s="57"/>
      <c r="D33" s="10"/>
      <c r="E33" s="38"/>
      <c r="F33" s="1"/>
    </row>
    <row r="34" spans="1:6" x14ac:dyDescent="0.2">
      <c r="A34" s="4"/>
      <c r="B34" s="4"/>
      <c r="C34" s="57"/>
      <c r="D34" s="10"/>
      <c r="E34" s="38"/>
      <c r="F34" s="1"/>
    </row>
    <row r="35" spans="1:6" x14ac:dyDescent="0.2">
      <c r="A35" s="4"/>
      <c r="B35" s="4"/>
      <c r="C35" s="57"/>
      <c r="D35" s="10"/>
      <c r="E35" s="38"/>
      <c r="F35" s="1"/>
    </row>
    <row r="36" spans="1:6" x14ac:dyDescent="0.2">
      <c r="A36" s="4"/>
      <c r="B36" s="3"/>
      <c r="C36" s="58"/>
      <c r="D36" s="10"/>
      <c r="E36" s="38"/>
      <c r="F36" s="1"/>
    </row>
    <row r="37" spans="1:6" x14ac:dyDescent="0.2">
      <c r="A37" s="4"/>
      <c r="B37" s="3"/>
      <c r="C37" s="58"/>
      <c r="D37" s="10"/>
      <c r="E37" s="38"/>
      <c r="F37" s="1"/>
    </row>
    <row r="38" spans="1:6" x14ac:dyDescent="0.2">
      <c r="A38" s="4"/>
      <c r="B38" s="3"/>
      <c r="C38" s="58"/>
      <c r="D38" s="10"/>
      <c r="E38" s="38"/>
      <c r="F38" s="1"/>
    </row>
    <row r="39" spans="1:6" x14ac:dyDescent="0.2">
      <c r="A39" s="4"/>
      <c r="B39" s="3"/>
      <c r="C39" s="58"/>
      <c r="D39" s="10"/>
      <c r="E39" s="38"/>
      <c r="F39" s="1"/>
    </row>
    <row r="40" spans="1:6" x14ac:dyDescent="0.2">
      <c r="A40" s="4"/>
      <c r="B40" s="3"/>
      <c r="C40" s="58"/>
      <c r="D40" s="10"/>
      <c r="E40" s="38"/>
      <c r="F40" s="1"/>
    </row>
    <row r="41" spans="1:6" x14ac:dyDescent="0.2">
      <c r="A41" s="4"/>
      <c r="B41" s="3"/>
      <c r="C41" s="58"/>
      <c r="D41" s="10"/>
      <c r="E41" s="38"/>
      <c r="F41" s="1"/>
    </row>
    <row r="42" spans="1:6" x14ac:dyDescent="0.2">
      <c r="A42" s="4"/>
      <c r="B42" s="3"/>
      <c r="C42" s="58"/>
      <c r="D42" s="10"/>
      <c r="E42" s="38"/>
      <c r="F42" s="1"/>
    </row>
    <row r="43" spans="1:6" x14ac:dyDescent="0.2">
      <c r="A43" s="4"/>
      <c r="B43" s="3"/>
      <c r="C43" s="58"/>
      <c r="D43" s="10"/>
      <c r="E43" s="38"/>
      <c r="F43" s="1"/>
    </row>
    <row r="44" spans="1:6" x14ac:dyDescent="0.2">
      <c r="A44" s="3"/>
      <c r="B44" s="3"/>
      <c r="C44" s="58"/>
      <c r="D44" s="10"/>
      <c r="E44" s="38"/>
      <c r="F44" s="1"/>
    </row>
    <row r="45" spans="1:6" x14ac:dyDescent="0.2">
      <c r="A45" s="4"/>
      <c r="B45" s="4"/>
      <c r="C45" s="57"/>
      <c r="D45" s="10"/>
      <c r="E45" s="38"/>
      <c r="F45" s="1"/>
    </row>
    <row r="46" spans="1:6" x14ac:dyDescent="0.2">
      <c r="A46" s="4"/>
      <c r="B46" s="4"/>
      <c r="C46" s="57"/>
      <c r="D46" s="10"/>
      <c r="E46" s="38"/>
      <c r="F46" s="1"/>
    </row>
    <row r="47" spans="1:6" x14ac:dyDescent="0.2">
      <c r="A47" s="4"/>
      <c r="B47" s="4"/>
      <c r="C47" s="57"/>
      <c r="D47" s="10"/>
      <c r="E47" s="38"/>
      <c r="F47" s="1"/>
    </row>
    <row r="48" spans="1:6" x14ac:dyDescent="0.2">
      <c r="A48" s="4"/>
      <c r="B48" s="4"/>
      <c r="C48" s="57"/>
      <c r="D48" s="10"/>
      <c r="E48" s="38"/>
      <c r="F48" s="1"/>
    </row>
    <row r="49" spans="1:6" x14ac:dyDescent="0.2">
      <c r="A49" s="4"/>
      <c r="B49" s="4"/>
      <c r="C49" s="57"/>
      <c r="D49" s="10"/>
      <c r="E49" s="38"/>
      <c r="F49" s="1"/>
    </row>
    <row r="50" spans="1:6" x14ac:dyDescent="0.2">
      <c r="A50" s="3"/>
      <c r="B50" s="3"/>
      <c r="C50" s="58"/>
      <c r="D50" s="10"/>
      <c r="E50" s="38"/>
      <c r="F50" s="1"/>
    </row>
    <row r="51" spans="1:6" x14ac:dyDescent="0.2">
      <c r="A51" s="5"/>
      <c r="B51" s="5"/>
      <c r="C51" s="59"/>
      <c r="D51" s="11"/>
      <c r="E51" s="39"/>
      <c r="F51" s="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Metadata/LabelInfo.xml><?xml version="1.0" encoding="utf-8"?>
<clbl:labelList xmlns:clbl="http://schemas.microsoft.com/office/2020/mipLabelMetadata">
  <clbl:label id="{2bbf00bd-2df2-4f76-9936-c594c868504e}" enabled="1" method="Privileged" siteId="{5094c7a7-0748-466e-941e-72882c3097b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Individual and team times</vt:lpstr>
      <vt:lpstr>Gellibrand Eel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Jayendra</dc:creator>
  <cp:lastModifiedBy>Mark Cuthell</cp:lastModifiedBy>
  <dcterms:created xsi:type="dcterms:W3CDTF">2012-03-18T04:14:34Z</dcterms:created>
  <dcterms:modified xsi:type="dcterms:W3CDTF">2026-03-15T00:05:44Z</dcterms:modified>
</cp:coreProperties>
</file>