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h's Stuff\PIS - Kangaroobie Klassic\Kangaroobie Klassic\2023\"/>
    </mc:Choice>
  </mc:AlternateContent>
  <xr:revisionPtr revIDLastSave="0" documentId="8_{168DF7FB-4C9A-46CC-B2F0-C3117E4561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eam times" sheetId="4" r:id="rId1"/>
    <sheet name="Sheet1" sheetId="8" r:id="rId2"/>
    <sheet name="Gellibrand Eel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4" l="1"/>
  <c r="M97" i="4"/>
  <c r="M81" i="4"/>
  <c r="M24" i="4"/>
  <c r="K47" i="4"/>
  <c r="K97" i="4"/>
  <c r="K81" i="4"/>
  <c r="K24" i="4"/>
  <c r="M38" i="4"/>
  <c r="M34" i="4"/>
  <c r="K38" i="4"/>
  <c r="K34" i="4"/>
  <c r="I70" i="4"/>
  <c r="K70" i="4"/>
  <c r="M70" i="4"/>
  <c r="N70" i="4"/>
  <c r="I68" i="4"/>
  <c r="K68" i="4"/>
  <c r="M68" i="4"/>
  <c r="N68" i="4"/>
  <c r="I69" i="4"/>
  <c r="K69" i="4"/>
  <c r="M69" i="4"/>
  <c r="N69" i="4"/>
  <c r="I100" i="4"/>
  <c r="K100" i="4"/>
  <c r="M100" i="4"/>
  <c r="N100" i="4"/>
  <c r="I99" i="4"/>
  <c r="K99" i="4"/>
  <c r="M99" i="4"/>
  <c r="N99" i="4"/>
  <c r="I90" i="4"/>
  <c r="I91" i="4"/>
  <c r="I92" i="4"/>
  <c r="I93" i="4"/>
  <c r="I94" i="4"/>
  <c r="I95" i="4"/>
  <c r="I96" i="4"/>
  <c r="I97" i="4"/>
  <c r="I98" i="4"/>
  <c r="K90" i="4"/>
  <c r="K91" i="4"/>
  <c r="K92" i="4"/>
  <c r="K93" i="4"/>
  <c r="K94" i="4"/>
  <c r="K95" i="4"/>
  <c r="K96" i="4"/>
  <c r="K98" i="4"/>
  <c r="M90" i="4"/>
  <c r="M91" i="4"/>
  <c r="M92" i="4"/>
  <c r="M93" i="4"/>
  <c r="M94" i="4"/>
  <c r="M95" i="4"/>
  <c r="M96" i="4"/>
  <c r="M98" i="4"/>
  <c r="N90" i="4"/>
  <c r="N91" i="4"/>
  <c r="N92" i="4"/>
  <c r="N93" i="4"/>
  <c r="N94" i="4"/>
  <c r="N95" i="4"/>
  <c r="N96" i="4"/>
  <c r="N97" i="4"/>
  <c r="N98" i="4"/>
  <c r="I58" i="4"/>
  <c r="K58" i="4"/>
  <c r="M58" i="4"/>
  <c r="N58" i="4"/>
  <c r="I59" i="4"/>
  <c r="K59" i="4"/>
  <c r="M59" i="4"/>
  <c r="N59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60" i="4"/>
  <c r="I61" i="4"/>
  <c r="I62" i="4"/>
  <c r="I63" i="4"/>
  <c r="I64" i="4"/>
  <c r="I65" i="4"/>
  <c r="I66" i="4"/>
  <c r="I67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5" i="4"/>
  <c r="K26" i="4"/>
  <c r="K27" i="4"/>
  <c r="K28" i="4"/>
  <c r="K29" i="4"/>
  <c r="K30" i="4"/>
  <c r="K31" i="4"/>
  <c r="K32" i="4"/>
  <c r="K33" i="4"/>
  <c r="K35" i="4"/>
  <c r="K36" i="4"/>
  <c r="K37" i="4"/>
  <c r="K39" i="4"/>
  <c r="K40" i="4"/>
  <c r="K41" i="4"/>
  <c r="K42" i="4"/>
  <c r="K43" i="4"/>
  <c r="K44" i="4"/>
  <c r="K45" i="4"/>
  <c r="K46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71" i="4"/>
  <c r="K72" i="4"/>
  <c r="K73" i="4"/>
  <c r="K74" i="4"/>
  <c r="K75" i="4"/>
  <c r="K76" i="4"/>
  <c r="K77" i="4"/>
  <c r="K78" i="4"/>
  <c r="K79" i="4"/>
  <c r="K80" i="4"/>
  <c r="K82" i="4"/>
  <c r="K83" i="4"/>
  <c r="K84" i="4"/>
  <c r="K85" i="4"/>
  <c r="K86" i="4"/>
  <c r="K87" i="4"/>
  <c r="K88" i="4"/>
  <c r="K89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N34" i="4"/>
  <c r="M35" i="4"/>
  <c r="N35" i="4"/>
  <c r="M36" i="4"/>
  <c r="N36" i="4"/>
  <c r="M37" i="4"/>
  <c r="N37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67" i="4"/>
  <c r="N67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8" i="4"/>
  <c r="N78" i="4"/>
  <c r="M79" i="4"/>
  <c r="N79" i="4"/>
  <c r="M80" i="4"/>
  <c r="N80" i="4"/>
  <c r="N81" i="4"/>
  <c r="M82" i="4"/>
  <c r="N82" i="4"/>
  <c r="M83" i="4"/>
  <c r="N83" i="4"/>
  <c r="M84" i="4"/>
  <c r="N84" i="4"/>
  <c r="M85" i="4"/>
  <c r="N85" i="4"/>
  <c r="M86" i="4"/>
  <c r="N86" i="4"/>
  <c r="M87" i="4"/>
  <c r="N87" i="4"/>
  <c r="M88" i="4"/>
  <c r="N88" i="4"/>
  <c r="M89" i="4"/>
  <c r="N89" i="4"/>
  <c r="A4" i="4" l="1"/>
  <c r="G17" i="7" l="1"/>
</calcChain>
</file>

<file path=xl/sharedStrings.xml><?xml version="1.0" encoding="utf-8"?>
<sst xmlns="http://schemas.openxmlformats.org/spreadsheetml/2006/main" count="385" uniqueCount="202">
  <si>
    <t>Swim split</t>
  </si>
  <si>
    <t>Ride split</t>
  </si>
  <si>
    <t>Paddle split</t>
  </si>
  <si>
    <t>Run split</t>
  </si>
  <si>
    <t>Overall finish time</t>
  </si>
  <si>
    <t>Time finished swim</t>
  </si>
  <si>
    <t>Time finished ride</t>
  </si>
  <si>
    <t>Time finished paddle</t>
  </si>
  <si>
    <t>First name</t>
  </si>
  <si>
    <t>Bib no.</t>
  </si>
  <si>
    <t>Last Name</t>
  </si>
  <si>
    <t>Team/ Individual</t>
  </si>
  <si>
    <t>Time finished</t>
  </si>
  <si>
    <t>Local/ CC</t>
  </si>
  <si>
    <t>Last/ Team name</t>
  </si>
  <si>
    <t>Fastest swim</t>
  </si>
  <si>
    <t>Fastest MTB</t>
  </si>
  <si>
    <t>Fastest paddle</t>
  </si>
  <si>
    <t>Fastest run</t>
  </si>
  <si>
    <t>Gender</t>
  </si>
  <si>
    <t>Junior</t>
  </si>
  <si>
    <t>Michael</t>
  </si>
  <si>
    <t>Jones</t>
  </si>
  <si>
    <t>Matthew</t>
  </si>
  <si>
    <t>Winkler</t>
  </si>
  <si>
    <t>Brad</t>
  </si>
  <si>
    <t>Tribe</t>
  </si>
  <si>
    <t>Rick</t>
  </si>
  <si>
    <t>Kennedy</t>
  </si>
  <si>
    <t>Nathan</t>
  </si>
  <si>
    <t>Hudson</t>
  </si>
  <si>
    <t>M</t>
  </si>
  <si>
    <t>F</t>
  </si>
  <si>
    <t>Westmore</t>
  </si>
  <si>
    <t>Tom</t>
  </si>
  <si>
    <t>Thomas</t>
  </si>
  <si>
    <t>Ron</t>
  </si>
  <si>
    <t>Robert</t>
  </si>
  <si>
    <t>Ben</t>
  </si>
  <si>
    <t>Mcalpine</t>
  </si>
  <si>
    <t>Wendy</t>
  </si>
  <si>
    <t>David</t>
  </si>
  <si>
    <t>Matthews</t>
  </si>
  <si>
    <t>Perriss</t>
  </si>
  <si>
    <t>Willoughby</t>
  </si>
  <si>
    <t>King-Hudson</t>
  </si>
  <si>
    <t>Jo</t>
  </si>
  <si>
    <t>Individual</t>
  </si>
  <si>
    <t>Team</t>
  </si>
  <si>
    <t>Y</t>
  </si>
  <si>
    <t>Zavalas</t>
  </si>
  <si>
    <t>Richard</t>
  </si>
  <si>
    <t>Peter</t>
  </si>
  <si>
    <t>Mock</t>
  </si>
  <si>
    <t>Wines</t>
  </si>
  <si>
    <t>Sam</t>
  </si>
  <si>
    <t>Morarty</t>
  </si>
  <si>
    <t>Bec</t>
  </si>
  <si>
    <t>Morden</t>
  </si>
  <si>
    <t>Purrumbete Panthers</t>
  </si>
  <si>
    <t>Campbell</t>
  </si>
  <si>
    <t>Hutton</t>
  </si>
  <si>
    <t xml:space="preserve"> </t>
  </si>
  <si>
    <t>Column1</t>
  </si>
  <si>
    <t>* 1 lap bike leg</t>
  </si>
  <si>
    <t>Gellibrand Eel 2023</t>
  </si>
  <si>
    <t>Kangaroobie Klassic 2023</t>
  </si>
  <si>
    <t>Bryce and Joy</t>
  </si>
  <si>
    <t>Gavan</t>
  </si>
  <si>
    <t>Andy</t>
  </si>
  <si>
    <t>Deb</t>
  </si>
  <si>
    <t>Darcy</t>
  </si>
  <si>
    <t>Adam</t>
  </si>
  <si>
    <t>Charlie</t>
  </si>
  <si>
    <t xml:space="preserve">The </t>
  </si>
  <si>
    <t>Jenny</t>
  </si>
  <si>
    <t>Stephane</t>
  </si>
  <si>
    <t>Matt</t>
  </si>
  <si>
    <t>Niall</t>
  </si>
  <si>
    <t>Sara</t>
  </si>
  <si>
    <t>Jarrod</t>
  </si>
  <si>
    <t>Rachel</t>
  </si>
  <si>
    <t>Jen</t>
  </si>
  <si>
    <t>Helen</t>
  </si>
  <si>
    <t>Kerry</t>
  </si>
  <si>
    <t>Brett</t>
  </si>
  <si>
    <t>Jacques</t>
  </si>
  <si>
    <t>Jiri</t>
  </si>
  <si>
    <t>Bryce</t>
  </si>
  <si>
    <t>Captain Jack</t>
  </si>
  <si>
    <t>Alexandra</t>
  </si>
  <si>
    <t>Logan</t>
  </si>
  <si>
    <t>CARL</t>
  </si>
  <si>
    <t>Happy Birthday Matt</t>
  </si>
  <si>
    <t>Cooper</t>
  </si>
  <si>
    <t>Barnett</t>
  </si>
  <si>
    <t>Miller</t>
  </si>
  <si>
    <t>Raymond</t>
  </si>
  <si>
    <t>Faustmann</t>
  </si>
  <si>
    <t>Beier-Faustmann</t>
  </si>
  <si>
    <t>Vander Bruggen</t>
  </si>
  <si>
    <t>Petersen</t>
  </si>
  <si>
    <t>Shiells</t>
  </si>
  <si>
    <t>Woff</t>
  </si>
  <si>
    <t>Johnson</t>
  </si>
  <si>
    <t>Zacharakis</t>
  </si>
  <si>
    <t>Bradshaw</t>
  </si>
  <si>
    <t>Stanborough</t>
  </si>
  <si>
    <t>Amor</t>
  </si>
  <si>
    <t>TRACE</t>
  </si>
  <si>
    <t>Steenkamp</t>
  </si>
  <si>
    <t>Haureljuk</t>
  </si>
  <si>
    <t>Van Der Heide</t>
  </si>
  <si>
    <t>Dougherty</t>
  </si>
  <si>
    <t>Champness</t>
  </si>
  <si>
    <t>Brown</t>
  </si>
  <si>
    <t>Cuthell</t>
  </si>
  <si>
    <t>Bullock</t>
  </si>
  <si>
    <t>VARLEY</t>
  </si>
  <si>
    <t>Mcmeel</t>
  </si>
  <si>
    <t>Farrar</t>
  </si>
  <si>
    <t xml:space="preserve">M </t>
  </si>
  <si>
    <t>JM</t>
  </si>
  <si>
    <t>The Tapirs</t>
  </si>
  <si>
    <t>The Wasps</t>
  </si>
  <si>
    <t>Yandoitians</t>
  </si>
  <si>
    <t>Team Adventure</t>
  </si>
  <si>
    <t>Blue Collars</t>
  </si>
  <si>
    <t>Jez &amp; Kaz</t>
  </si>
  <si>
    <t>Adventure Pirates</t>
  </si>
  <si>
    <t>The 9th freckles</t>
  </si>
  <si>
    <t>ATEO.com.au</t>
  </si>
  <si>
    <t>Middle Island Mud Crabs</t>
  </si>
  <si>
    <t>King Island Golf Pros</t>
  </si>
  <si>
    <t>Beefcakes</t>
  </si>
  <si>
    <t xml:space="preserve">Power Rangers </t>
  </si>
  <si>
    <t>Graceful Gunners</t>
  </si>
  <si>
    <t>Tryin' Ryans</t>
  </si>
  <si>
    <t>Watmah</t>
  </si>
  <si>
    <t>Team TJ</t>
  </si>
  <si>
    <t xml:space="preserve">Stewie and the Girls </t>
  </si>
  <si>
    <t>Just Chillin</t>
  </si>
  <si>
    <t>Electric Osteo</t>
  </si>
  <si>
    <t xml:space="preserve">Mission Improbable </t>
  </si>
  <si>
    <t>Jumping Jocks</t>
  </si>
  <si>
    <t>Perri-Perri T&amp;D</t>
  </si>
  <si>
    <t>Regret</t>
  </si>
  <si>
    <t>Fiarst</t>
  </si>
  <si>
    <t>CCs</t>
  </si>
  <si>
    <t>4 Lame Ducks</t>
  </si>
  <si>
    <t>BH is back!</t>
  </si>
  <si>
    <t>Team Basil</t>
  </si>
  <si>
    <t xml:space="preserve">Mark-Othy </t>
  </si>
  <si>
    <t>Da Boyz</t>
  </si>
  <si>
    <t>Here to beat the boys</t>
  </si>
  <si>
    <t>Shooting Purple Enchiladas</t>
  </si>
  <si>
    <t>C&amp;E</t>
  </si>
  <si>
    <t xml:space="preserve">Send Help </t>
  </si>
  <si>
    <t>The Procrastinators</t>
  </si>
  <si>
    <t>Snowboarders r better</t>
  </si>
  <si>
    <t>Christopher</t>
  </si>
  <si>
    <t>Bowker</t>
  </si>
  <si>
    <t>Scott</t>
  </si>
  <si>
    <t>Crabtree</t>
  </si>
  <si>
    <t>Mick &amp; Jaz</t>
  </si>
  <si>
    <t>President jj</t>
  </si>
  <si>
    <t>The Middle Island Leftovers</t>
  </si>
  <si>
    <t>Middle Island Misfits</t>
  </si>
  <si>
    <t xml:space="preserve">KoJAK </t>
  </si>
  <si>
    <t>Johnathon</t>
  </si>
  <si>
    <t>Coby</t>
  </si>
  <si>
    <t>Ruby</t>
  </si>
  <si>
    <t>Tate</t>
  </si>
  <si>
    <t>Hugh</t>
  </si>
  <si>
    <t>Hunter</t>
  </si>
  <si>
    <t>Leo</t>
  </si>
  <si>
    <t>McMeel</t>
  </si>
  <si>
    <t>Doolan</t>
  </si>
  <si>
    <t>Gabe</t>
  </si>
  <si>
    <t>Blain</t>
  </si>
  <si>
    <t>Alby Sasha Harry</t>
  </si>
  <si>
    <t>Ned Jack</t>
  </si>
  <si>
    <t>Mcleson Cayan</t>
  </si>
  <si>
    <t>Jones Blane Lawson</t>
  </si>
  <si>
    <t>Dalas Lachie Dain</t>
  </si>
  <si>
    <t>Blain Dooolan Nichols</t>
  </si>
  <si>
    <t>Ellie</t>
  </si>
  <si>
    <t>Baxter</t>
  </si>
  <si>
    <t>Aisha</t>
  </si>
  <si>
    <t>Hollick</t>
  </si>
  <si>
    <t>Rory</t>
  </si>
  <si>
    <t>Evan</t>
  </si>
  <si>
    <t>Gavens</t>
  </si>
  <si>
    <t>Jed Beau Kasper</t>
  </si>
  <si>
    <t>Watson Makieson Hendrix</t>
  </si>
  <si>
    <t>Elise Tade</t>
  </si>
  <si>
    <t>Nichols Nesseler</t>
  </si>
  <si>
    <t>Lucas</t>
  </si>
  <si>
    <t>Peterson</t>
  </si>
  <si>
    <t>Elise Indi Sidney</t>
  </si>
  <si>
    <t>Quarrell McKenzie Champion</t>
  </si>
  <si>
    <t>Lennox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</si>
</sst>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Arial"/>
      <family val="2"/>
    </font>
    <font>
      <sz val="11"/>
      <color rgb="FF9C65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7">
    <xf numFmtId="0" fontId="0" fillId="0" borderId="0"/>
    <xf numFmtId="0" fontId="11" fillId="2" borderId="0" applyNumberFormat="0" applyBorder="0" applyAlignment="0" applyProtection="0"/>
    <xf numFmtId="0" fontId="10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164" fontId="11" fillId="2" borderId="0" xfId="1" applyNumberFormat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13" fillId="0" borderId="0" xfId="1" applyNumberFormat="1" applyFont="1" applyFill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4" applyFont="1" applyBorder="1"/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6" fillId="0" borderId="2" xfId="4" applyFont="1" applyBorder="1" applyAlignment="1">
      <alignment horizontal="center"/>
    </xf>
    <xf numFmtId="0" fontId="15" fillId="5" borderId="1" xfId="4" applyFont="1" applyFill="1" applyBorder="1"/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5" fillId="0" borderId="1" xfId="5" applyFont="1" applyBorder="1"/>
    <xf numFmtId="0" fontId="14" fillId="0" borderId="0" xfId="0" applyFont="1"/>
    <xf numFmtId="164" fontId="14" fillId="0" borderId="0" xfId="1" applyNumberFormat="1" applyFont="1" applyFill="1" applyAlignment="1" applyProtection="1">
      <alignment vertical="center"/>
      <protection locked="0"/>
    </xf>
    <xf numFmtId="0" fontId="14" fillId="6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164" fontId="18" fillId="0" borderId="0" xfId="1" applyNumberFormat="1" applyFont="1" applyFill="1" applyAlignment="1" applyProtection="1">
      <alignment vertical="center"/>
      <protection locked="0"/>
    </xf>
    <xf numFmtId="46" fontId="18" fillId="0" borderId="2" xfId="3" applyNumberFormat="1" applyFont="1" applyBorder="1" applyAlignment="1" applyProtection="1">
      <alignment vertical="center"/>
      <protection locked="0"/>
    </xf>
    <xf numFmtId="46" fontId="18" fillId="0" borderId="4" xfId="3" applyNumberFormat="1" applyFont="1" applyBorder="1" applyAlignment="1" applyProtection="1">
      <alignment vertical="center"/>
      <protection locked="0"/>
    </xf>
    <xf numFmtId="164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164" fontId="14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9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10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6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5" fillId="0" borderId="11" xfId="4" applyFont="1" applyBorder="1"/>
    <xf numFmtId="0" fontId="15" fillId="5" borderId="11" xfId="4" applyFont="1" applyFill="1" applyBorder="1"/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6" applyFont="1" applyBorder="1" applyAlignment="1">
      <alignment horizontal="center"/>
    </xf>
    <xf numFmtId="0" fontId="14" fillId="0" borderId="10" xfId="0" applyFont="1" applyBorder="1" applyAlignment="1">
      <alignment vertical="center"/>
    </xf>
    <xf numFmtId="0" fontId="16" fillId="0" borderId="4" xfId="4" applyFont="1" applyBorder="1" applyAlignment="1">
      <alignment horizontal="center"/>
    </xf>
    <xf numFmtId="0" fontId="15" fillId="0" borderId="2" xfId="6" applyFont="1" applyBorder="1" applyAlignment="1">
      <alignment horizontal="center"/>
    </xf>
    <xf numFmtId="165" fontId="13" fillId="4" borderId="2" xfId="3" applyNumberFormat="1" applyFont="1" applyFill="1" applyBorder="1" applyAlignment="1" applyProtection="1">
      <alignment vertical="center"/>
      <protection locked="0"/>
    </xf>
    <xf numFmtId="165" fontId="14" fillId="0" borderId="2" xfId="3" applyNumberFormat="1" applyFont="1" applyBorder="1" applyAlignment="1">
      <alignment vertical="center"/>
    </xf>
    <xf numFmtId="165" fontId="13" fillId="9" borderId="2" xfId="3" applyNumberFormat="1" applyFont="1" applyFill="1" applyBorder="1" applyAlignment="1" applyProtection="1">
      <alignment vertical="center"/>
      <protection locked="0"/>
    </xf>
    <xf numFmtId="165" fontId="13" fillId="3" borderId="2" xfId="3" applyNumberFormat="1" applyFont="1" applyFill="1" applyBorder="1" applyAlignment="1" applyProtection="1">
      <alignment vertical="center"/>
      <protection locked="0"/>
    </xf>
    <xf numFmtId="165" fontId="14" fillId="0" borderId="2" xfId="3" applyNumberFormat="1" applyFont="1" applyFill="1" applyBorder="1" applyAlignment="1">
      <alignment vertical="center"/>
    </xf>
    <xf numFmtId="165" fontId="13" fillId="10" borderId="8" xfId="3" applyNumberFormat="1" applyFont="1" applyFill="1" applyBorder="1" applyAlignment="1" applyProtection="1">
      <alignment vertical="center"/>
      <protection locked="0"/>
    </xf>
    <xf numFmtId="165" fontId="14" fillId="4" borderId="2" xfId="3" applyNumberFormat="1" applyFont="1" applyFill="1" applyBorder="1" applyAlignment="1" applyProtection="1">
      <alignment vertical="center"/>
      <protection locked="0"/>
    </xf>
    <xf numFmtId="165" fontId="14" fillId="9" borderId="2" xfId="3" applyNumberFormat="1" applyFont="1" applyFill="1" applyBorder="1" applyAlignment="1" applyProtection="1">
      <alignment vertical="center"/>
      <protection locked="0"/>
    </xf>
    <xf numFmtId="165" fontId="14" fillId="10" borderId="8" xfId="3" applyNumberFormat="1" applyFont="1" applyFill="1" applyBorder="1" applyAlignment="1" applyProtection="1">
      <alignment vertical="center"/>
      <protection locked="0"/>
    </xf>
    <xf numFmtId="165" fontId="13" fillId="4" borderId="4" xfId="3" applyNumberFormat="1" applyFont="1" applyFill="1" applyBorder="1" applyAlignment="1" applyProtection="1">
      <alignment vertical="center"/>
      <protection locked="0"/>
    </xf>
    <xf numFmtId="165" fontId="14" fillId="0" borderId="4" xfId="3" applyNumberFormat="1" applyFont="1" applyBorder="1" applyAlignment="1">
      <alignment vertical="center"/>
    </xf>
    <xf numFmtId="165" fontId="13" fillId="9" borderId="4" xfId="3" applyNumberFormat="1" applyFont="1" applyFill="1" applyBorder="1" applyAlignment="1" applyProtection="1">
      <alignment vertical="center"/>
      <protection locked="0"/>
    </xf>
    <xf numFmtId="165" fontId="13" fillId="3" borderId="4" xfId="3" applyNumberFormat="1" applyFont="1" applyFill="1" applyBorder="1" applyAlignment="1" applyProtection="1">
      <alignment vertical="center"/>
      <protection locked="0"/>
    </xf>
    <xf numFmtId="165" fontId="13" fillId="10" borderId="9" xfId="3" applyNumberFormat="1" applyFont="1" applyFill="1" applyBorder="1" applyAlignment="1" applyProtection="1">
      <alignment vertical="center"/>
      <protection locked="0"/>
    </xf>
    <xf numFmtId="165" fontId="14" fillId="0" borderId="4" xfId="3" applyNumberFormat="1" applyFont="1" applyFill="1" applyBorder="1" applyAlignment="1">
      <alignment vertical="center"/>
    </xf>
    <xf numFmtId="0" fontId="15" fillId="5" borderId="3" xfId="4" applyFont="1" applyFill="1" applyBorder="1"/>
    <xf numFmtId="0" fontId="15" fillId="5" borderId="10" xfId="4" applyFont="1" applyFill="1" applyBorder="1"/>
    <xf numFmtId="164" fontId="14" fillId="2" borderId="12" xfId="1" applyNumberFormat="1" applyFont="1" applyBorder="1" applyAlignment="1" applyProtection="1">
      <alignment horizontal="center" vertical="center" wrapText="1"/>
      <protection locked="0"/>
    </xf>
    <xf numFmtId="165" fontId="14" fillId="0" borderId="2" xfId="3" applyNumberFormat="1" applyFont="1" applyBorder="1" applyAlignment="1" applyProtection="1">
      <alignment vertical="center"/>
      <protection locked="0"/>
    </xf>
    <xf numFmtId="0" fontId="14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4" fontId="13" fillId="0" borderId="3" xfId="1" applyNumberFormat="1" applyFont="1" applyFill="1" applyBorder="1" applyAlignment="1" applyProtection="1">
      <alignment vertical="center"/>
      <protection locked="0"/>
    </xf>
    <xf numFmtId="0" fontId="1" fillId="0" borderId="2" xfId="6" applyFont="1" applyBorder="1" applyAlignment="1">
      <alignment horizontal="center"/>
    </xf>
    <xf numFmtId="164" fontId="13" fillId="0" borderId="2" xfId="1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7">
    <cellStyle name="Neutral" xfId="1" builtinId="28"/>
    <cellStyle name="Normal" xfId="0" builtinId="0"/>
    <cellStyle name="Normal 2" xfId="2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F2ECD76D-94AD-4824-93F7-421F19F2E2B1}"/>
    <cellStyle name="Percent" xfId="3" builtinId="5"/>
  </cellStyles>
  <dxfs count="35"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1" formatCode="[h]:mm:ss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family val="2"/>
      </font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Arial"/>
        <family val="2"/>
        <scheme val="none"/>
      </font>
      <numFmt numFmtId="165" formatCode="h:mm:ss;@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h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h:mm:ss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Arial"/>
        <family val="2"/>
        <scheme val="none"/>
      </font>
      <numFmt numFmtId="165" formatCode="h:mm:ss;@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h:mm:ss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Arial"/>
        <family val="2"/>
        <scheme val="none"/>
      </font>
      <numFmt numFmtId="165" formatCode="h:mm:ss;@"/>
      <fill>
        <patternFill patternType="solid">
          <fgColor indexed="64"/>
          <bgColor theme="7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h:mm:ss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Arial"/>
        <family val="2"/>
        <scheme val="none"/>
      </font>
      <numFmt numFmtId="165" formatCode="h:mm:ss;@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400]h:mm:ss\ AM/PM"/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00FF"/>
      <color rgb="FFC747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O100" totalsRowShown="0" headerRowDxfId="30" dataDxfId="28" headerRowBorderDxfId="29" tableBorderDxfId="27" totalsRowBorderDxfId="26" headerRowCellStyle="Neutral">
  <autoFilter ref="A7:O100" xr:uid="{00000000-0009-0000-0100-000002000000}"/>
  <sortState xmlns:xlrd2="http://schemas.microsoft.com/office/spreadsheetml/2017/richdata2" ref="A8:O100">
    <sortCondition ref="C7:C100"/>
  </sortState>
  <tableColumns count="15">
    <tableColumn id="1" xr3:uid="{00000000-0010-0000-0000-000001000000}" name="Last/ Team name" dataDxfId="25"/>
    <tableColumn id="11" xr3:uid="{00000000-0010-0000-0000-00000B000000}" name="First name" dataDxfId="24"/>
    <tableColumn id="2" xr3:uid="{00000000-0010-0000-0000-000002000000}" name="Bib no." dataDxfId="23"/>
    <tableColumn id="13" xr3:uid="{00000000-0010-0000-0000-00000D000000}" name="Team/ Individual" dataDxfId="22"/>
    <tableColumn id="12" xr3:uid="{00000000-0010-0000-0000-00000C000000}" name="Gender" dataDxfId="21"/>
    <tableColumn id="15" xr3:uid="{3A3FD62C-F4DD-4533-A3C6-2EFAB1F653F2}" name="Junior" dataDxfId="20"/>
    <tableColumn id="14" xr3:uid="{00000000-0010-0000-0000-00000E000000}" name="Local/ CC" dataDxfId="19"/>
    <tableColumn id="3" xr3:uid="{00000000-0010-0000-0000-000003000000}" name="Time finished swim" dataDxfId="18" dataCellStyle="Percent"/>
    <tableColumn id="4" xr3:uid="{00000000-0010-0000-0000-000004000000}" name="Swim split" dataDxfId="17" dataCellStyle="Percent">
      <calculatedColumnFormula>H8</calculatedColumnFormula>
    </tableColumn>
    <tableColumn id="6" xr3:uid="{00000000-0010-0000-0000-000006000000}" name="Time finished ride" dataDxfId="16" dataCellStyle="Percent"/>
    <tableColumn id="5" xr3:uid="{00000000-0010-0000-0000-000005000000}" name="Ride split" dataDxfId="15" dataCellStyle="Percent">
      <calculatedColumnFormula>J8-H8</calculatedColumnFormula>
    </tableColumn>
    <tableColumn id="8" xr3:uid="{00000000-0010-0000-0000-000008000000}" name="Time finished paddle" dataDxfId="14" dataCellStyle="Percent"/>
    <tableColumn id="7" xr3:uid="{00000000-0010-0000-0000-000007000000}" name="Paddle split" dataDxfId="13" dataCellStyle="Percent">
      <calculatedColumnFormula>L8-J8</calculatedColumnFormula>
    </tableColumn>
    <tableColumn id="9" xr3:uid="{00000000-0010-0000-0000-000009000000}" name="Run split" dataDxfId="12" dataCellStyle="Percent">
      <calculatedColumnFormula>Table2[[#This Row],[Overall finish time]]-Table2[[#This Row],[Time finished paddle]]</calculatedColumnFormula>
    </tableColumn>
    <tableColumn id="10" xr3:uid="{00000000-0010-0000-0000-00000A000000}" name="Overall finish time" dataDxfId="11" dataCellStyle="Percent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1000000}" name="Table2919" displayName="Table2919" ref="A3:F51" totalsRowShown="0" headerRowDxfId="10" dataDxfId="8" headerRowBorderDxfId="9" tableBorderDxfId="7" totalsRowBorderDxfId="6" headerRowCellStyle="Neutral">
  <autoFilter ref="A3:F51" xr:uid="{00000000-0009-0000-0100-000012000000}"/>
  <sortState xmlns:xlrd2="http://schemas.microsoft.com/office/spreadsheetml/2017/richdata2" ref="A4:F51">
    <sortCondition ref="E3:E51"/>
  </sortState>
  <tableColumns count="6">
    <tableColumn id="1" xr3:uid="{00000000-0010-0000-0100-000001000000}" name="First name" dataDxfId="5"/>
    <tableColumn id="11" xr3:uid="{00000000-0010-0000-0100-00000B000000}" name="Last Name" dataDxfId="4"/>
    <tableColumn id="4" xr3:uid="{61039578-592E-45EB-A40D-379351BF94CD}" name="Gender" dataDxfId="3"/>
    <tableColumn id="2" xr3:uid="{00000000-0010-0000-0100-000002000000}" name="Bib no." dataDxfId="2"/>
    <tableColumn id="3" xr3:uid="{00000000-0010-0000-0100-000003000000}" name="Time finished" dataDxfId="1" dataCellStyle="Percent"/>
    <tableColumn id="5" xr3:uid="{94A46740-3CA0-4BE9-B082-AEB21F6CB53B}" name="Column1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I96" sqref="I96"/>
    </sheetView>
  </sheetViews>
  <sheetFormatPr defaultColWidth="9.140625" defaultRowHeight="15" outlineLevelCol="1" x14ac:dyDescent="0.2"/>
  <cols>
    <col min="1" max="1" width="26" style="15" bestFit="1" customWidth="1"/>
    <col min="2" max="2" width="23.140625" style="15" bestFit="1" customWidth="1"/>
    <col min="3" max="3" width="12.28515625" style="13" bestFit="1" customWidth="1"/>
    <col min="4" max="4" width="21.7109375" style="14" bestFit="1" customWidth="1"/>
    <col min="5" max="5" width="12.7109375" style="41" bestFit="1" customWidth="1"/>
    <col min="6" max="6" width="11.5703125" style="41" bestFit="1" customWidth="1"/>
    <col min="7" max="7" width="14.7109375" style="15" bestFit="1" customWidth="1"/>
    <col min="8" max="8" width="24.7109375" style="32" bestFit="1" customWidth="1" collapsed="1"/>
    <col min="9" max="9" width="15.5703125" style="16" bestFit="1" customWidth="1" outlineLevel="1"/>
    <col min="10" max="10" width="23.28515625" style="14" bestFit="1" customWidth="1"/>
    <col min="11" max="11" width="21.28515625" style="16" customWidth="1" outlineLevel="1"/>
    <col min="12" max="12" width="26.140625" style="16" bestFit="1" customWidth="1"/>
    <col min="13" max="13" width="16.7109375" style="32" bestFit="1" customWidth="1" outlineLevel="1"/>
    <col min="14" max="14" width="14" style="32" bestFit="1" customWidth="1" outlineLevel="1"/>
    <col min="15" max="15" width="23.42578125" style="14" bestFit="1" customWidth="1"/>
    <col min="16" max="16" width="11.5703125" style="16" bestFit="1" customWidth="1"/>
    <col min="17" max="17" width="14.42578125" style="14" customWidth="1"/>
    <col min="18" max="16384" width="9.140625" style="15"/>
  </cols>
  <sheetData>
    <row r="1" spans="1:17" ht="18" x14ac:dyDescent="0.2">
      <c r="A1" s="88" t="s">
        <v>66</v>
      </c>
      <c r="B1" s="88"/>
      <c r="H1" s="16"/>
      <c r="I1" s="14"/>
      <c r="J1" s="16"/>
      <c r="K1" s="14"/>
      <c r="M1" s="16"/>
      <c r="N1" s="14"/>
      <c r="O1" s="15"/>
      <c r="P1" s="15"/>
      <c r="Q1" s="15"/>
    </row>
    <row r="2" spans="1:17" x14ac:dyDescent="0.2">
      <c r="A2" s="12"/>
      <c r="B2" s="12"/>
      <c r="D2" s="33" t="s">
        <v>15</v>
      </c>
      <c r="E2" s="34"/>
      <c r="F2" s="34"/>
      <c r="H2" s="16"/>
      <c r="I2" s="14"/>
      <c r="J2" s="16"/>
      <c r="K2" s="14"/>
      <c r="M2" s="16"/>
      <c r="N2" s="14"/>
      <c r="O2" s="15"/>
      <c r="P2" s="15"/>
      <c r="Q2" s="15"/>
    </row>
    <row r="3" spans="1:17" x14ac:dyDescent="0.2">
      <c r="A3" s="12"/>
      <c r="B3" s="12"/>
      <c r="D3" s="33" t="s">
        <v>16</v>
      </c>
      <c r="E3" s="42"/>
      <c r="F3" s="42"/>
      <c r="H3" s="16"/>
      <c r="I3" s="14"/>
      <c r="J3" s="16"/>
      <c r="K3" s="14"/>
      <c r="M3" s="16"/>
      <c r="N3" s="14"/>
      <c r="O3" s="15"/>
      <c r="P3" s="15"/>
      <c r="Q3" s="15"/>
    </row>
    <row r="4" spans="1:17" x14ac:dyDescent="0.2">
      <c r="A4" s="12">
        <f>93-54-2</f>
        <v>37</v>
      </c>
      <c r="B4" s="12"/>
      <c r="D4" s="33" t="s">
        <v>17</v>
      </c>
      <c r="E4" s="35"/>
      <c r="F4" s="35" t="s">
        <v>62</v>
      </c>
      <c r="H4" s="16"/>
      <c r="I4" s="14"/>
      <c r="J4" s="16"/>
      <c r="K4" s="14"/>
      <c r="M4" s="16"/>
      <c r="N4" s="14"/>
      <c r="O4" s="15"/>
      <c r="P4" s="15"/>
      <c r="Q4" s="15"/>
    </row>
    <row r="5" spans="1:17" x14ac:dyDescent="0.2">
      <c r="A5" s="12"/>
      <c r="B5" s="12"/>
      <c r="D5" s="33" t="s">
        <v>18</v>
      </c>
      <c r="E5" s="43"/>
      <c r="F5" s="43"/>
      <c r="H5" s="16"/>
      <c r="I5" s="14"/>
      <c r="J5" s="16"/>
      <c r="K5" s="14"/>
      <c r="M5" s="16"/>
      <c r="N5" s="14"/>
      <c r="O5" s="15"/>
      <c r="P5" s="15"/>
      <c r="Q5" s="15"/>
    </row>
    <row r="6" spans="1:17" x14ac:dyDescent="0.2">
      <c r="A6" s="89"/>
      <c r="B6" s="89"/>
      <c r="H6" s="16"/>
      <c r="I6" s="14"/>
      <c r="J6" s="16"/>
      <c r="K6" s="14"/>
      <c r="M6" s="16"/>
      <c r="N6" s="14"/>
      <c r="O6" s="15"/>
      <c r="P6" s="15"/>
      <c r="Q6" s="15"/>
    </row>
    <row r="7" spans="1:17" s="21" customFormat="1" x14ac:dyDescent="0.2">
      <c r="A7" s="17" t="s">
        <v>14</v>
      </c>
      <c r="B7" s="17" t="s">
        <v>8</v>
      </c>
      <c r="C7" s="18" t="s">
        <v>9</v>
      </c>
      <c r="D7" s="19" t="s">
        <v>11</v>
      </c>
      <c r="E7" s="19" t="s">
        <v>19</v>
      </c>
      <c r="F7" s="19" t="s">
        <v>20</v>
      </c>
      <c r="G7" s="19" t="s">
        <v>13</v>
      </c>
      <c r="H7" s="44" t="s">
        <v>5</v>
      </c>
      <c r="I7" s="20" t="s">
        <v>0</v>
      </c>
      <c r="J7" s="45" t="s">
        <v>6</v>
      </c>
      <c r="K7" s="20" t="s">
        <v>1</v>
      </c>
      <c r="L7" s="46" t="s">
        <v>7</v>
      </c>
      <c r="M7" s="20" t="s">
        <v>2</v>
      </c>
      <c r="N7" s="20" t="s">
        <v>3</v>
      </c>
      <c r="O7" s="47" t="s">
        <v>4</v>
      </c>
    </row>
    <row r="8" spans="1:17" x14ac:dyDescent="0.2">
      <c r="A8" s="26" t="s">
        <v>93</v>
      </c>
      <c r="B8" s="26" t="s">
        <v>67</v>
      </c>
      <c r="C8" s="23">
        <v>1</v>
      </c>
      <c r="D8" s="24" t="s">
        <v>48</v>
      </c>
      <c r="E8" s="25"/>
      <c r="F8" s="25"/>
      <c r="G8" s="25"/>
      <c r="H8" s="64">
        <v>2.0439814814814817E-2</v>
      </c>
      <c r="I8" s="65">
        <f t="shared" ref="I8:I39" si="0">H8</f>
        <v>2.0439814814814817E-2</v>
      </c>
      <c r="J8" s="66">
        <v>5.3287037037037042E-2</v>
      </c>
      <c r="K8" s="65">
        <f t="shared" ref="K8:K39" si="1">J8-H8</f>
        <v>3.2847222222222222E-2</v>
      </c>
      <c r="L8" s="67">
        <v>8.7858796296296296E-2</v>
      </c>
      <c r="M8" s="65">
        <f t="shared" ref="M8:M39" si="2">L8-J8</f>
        <v>3.4571759259259253E-2</v>
      </c>
      <c r="N8" s="68">
        <f>Table2[[#This Row],[Overall finish time]]-Table2[[#This Row],[Time finished paddle]]</f>
        <v>3.5578703703703696E-2</v>
      </c>
      <c r="O8" s="69">
        <v>0.12343749999999999</v>
      </c>
    </row>
    <row r="9" spans="1:17" x14ac:dyDescent="0.25">
      <c r="A9" s="22" t="s">
        <v>94</v>
      </c>
      <c r="B9" s="22" t="s">
        <v>68</v>
      </c>
      <c r="C9" s="23">
        <v>2</v>
      </c>
      <c r="D9" s="24" t="s">
        <v>47</v>
      </c>
      <c r="E9" s="86" t="s">
        <v>31</v>
      </c>
      <c r="F9" s="60"/>
      <c r="G9" s="25"/>
      <c r="H9" s="64">
        <v>1.5717592592592592E-2</v>
      </c>
      <c r="I9" s="65">
        <f t="shared" si="0"/>
        <v>1.5717592592592592E-2</v>
      </c>
      <c r="J9" s="66">
        <v>4.8773148148148149E-2</v>
      </c>
      <c r="K9" s="65">
        <f t="shared" si="1"/>
        <v>3.305555555555556E-2</v>
      </c>
      <c r="L9" s="67">
        <v>8.0983796296296304E-2</v>
      </c>
      <c r="M9" s="65">
        <f t="shared" si="2"/>
        <v>3.2210648148148155E-2</v>
      </c>
      <c r="N9" s="68">
        <f>Table2[[#This Row],[Overall finish time]]-Table2[[#This Row],[Time finished paddle]]</f>
        <v>2.9837962962962955E-2</v>
      </c>
      <c r="O9" s="69">
        <v>0.11082175925925926</v>
      </c>
    </row>
    <row r="10" spans="1:17" x14ac:dyDescent="0.2">
      <c r="A10" s="28" t="s">
        <v>50</v>
      </c>
      <c r="B10" s="28" t="s">
        <v>51</v>
      </c>
      <c r="C10" s="23">
        <v>3</v>
      </c>
      <c r="D10" s="24" t="s">
        <v>47</v>
      </c>
      <c r="E10" s="25" t="s">
        <v>31</v>
      </c>
      <c r="F10" s="25"/>
      <c r="G10" s="25"/>
      <c r="H10" s="64">
        <v>1.5914351851851853E-2</v>
      </c>
      <c r="I10" s="65">
        <f t="shared" si="0"/>
        <v>1.5914351851851853E-2</v>
      </c>
      <c r="J10" s="66">
        <v>5.649305555555556E-2</v>
      </c>
      <c r="K10" s="65">
        <f t="shared" si="1"/>
        <v>4.0578703703703707E-2</v>
      </c>
      <c r="L10" s="67">
        <v>9.2824074074074073E-2</v>
      </c>
      <c r="M10" s="65">
        <f t="shared" si="2"/>
        <v>3.6331018518518512E-2</v>
      </c>
      <c r="N10" s="68">
        <f>Table2[[#This Row],[Overall finish time]]-Table2[[#This Row],[Time finished paddle]]</f>
        <v>3.231481481481481E-2</v>
      </c>
      <c r="O10" s="69">
        <v>0.12513888888888888</v>
      </c>
    </row>
    <row r="11" spans="1:17" x14ac:dyDescent="0.25">
      <c r="A11" s="22" t="s">
        <v>95</v>
      </c>
      <c r="B11" s="26" t="s">
        <v>69</v>
      </c>
      <c r="C11" s="27">
        <v>4</v>
      </c>
      <c r="D11" s="24" t="s">
        <v>47</v>
      </c>
      <c r="E11" s="25" t="s">
        <v>31</v>
      </c>
      <c r="F11" s="25"/>
      <c r="G11" s="25"/>
      <c r="H11" s="64">
        <v>3.2303240740740737E-2</v>
      </c>
      <c r="I11" s="65">
        <f t="shared" si="0"/>
        <v>3.2303240740740737E-2</v>
      </c>
      <c r="J11" s="66">
        <v>9.9004629629629637E-2</v>
      </c>
      <c r="K11" s="65">
        <f t="shared" si="1"/>
        <v>6.6701388888888907E-2</v>
      </c>
      <c r="L11" s="67">
        <v>0.18229166666666666</v>
      </c>
      <c r="M11" s="65">
        <f t="shared" si="2"/>
        <v>8.3287037037037021E-2</v>
      </c>
      <c r="N11" s="68">
        <f>Table2[[#This Row],[Overall finish time]]-Table2[[#This Row],[Time finished paddle]]</f>
        <v>-0.18229166666666666</v>
      </c>
      <c r="O11" s="69"/>
    </row>
    <row r="12" spans="1:17" x14ac:dyDescent="0.25">
      <c r="A12" s="22" t="s">
        <v>95</v>
      </c>
      <c r="B12" s="26" t="s">
        <v>70</v>
      </c>
      <c r="C12" s="27">
        <v>5</v>
      </c>
      <c r="D12" s="24" t="s">
        <v>47</v>
      </c>
      <c r="E12" s="25" t="s">
        <v>31</v>
      </c>
      <c r="F12" s="25"/>
      <c r="G12" s="25"/>
      <c r="H12" s="64">
        <v>3.2280092592592589E-2</v>
      </c>
      <c r="I12" s="65">
        <f t="shared" si="0"/>
        <v>3.2280092592592589E-2</v>
      </c>
      <c r="J12" s="66">
        <v>9.7685185185185194E-2</v>
      </c>
      <c r="K12" s="65">
        <f t="shared" si="1"/>
        <v>6.5405092592592612E-2</v>
      </c>
      <c r="L12" s="67">
        <v>0.18229166666666666</v>
      </c>
      <c r="M12" s="65">
        <f t="shared" si="2"/>
        <v>8.4606481481481463E-2</v>
      </c>
      <c r="N12" s="68">
        <f>Table2[[#This Row],[Overall finish time]]-Table2[[#This Row],[Time finished paddle]]</f>
        <v>-0.18229166666666666</v>
      </c>
      <c r="O12" s="69"/>
    </row>
    <row r="13" spans="1:17" x14ac:dyDescent="0.2">
      <c r="A13" s="26" t="s">
        <v>26</v>
      </c>
      <c r="B13" s="26" t="s">
        <v>71</v>
      </c>
      <c r="C13" s="23">
        <v>6</v>
      </c>
      <c r="D13" s="24" t="s">
        <v>47</v>
      </c>
      <c r="E13" s="25" t="s">
        <v>31</v>
      </c>
      <c r="F13" s="25"/>
      <c r="G13" s="25"/>
      <c r="H13" s="64">
        <v>1.8368055555555554E-2</v>
      </c>
      <c r="I13" s="65">
        <f t="shared" si="0"/>
        <v>1.8368055555555554E-2</v>
      </c>
      <c r="J13" s="66">
        <v>6.519675925925926E-2</v>
      </c>
      <c r="K13" s="65">
        <f t="shared" si="1"/>
        <v>4.6828703703703706E-2</v>
      </c>
      <c r="L13" s="67">
        <v>0.10975694444444445</v>
      </c>
      <c r="M13" s="65">
        <f t="shared" si="2"/>
        <v>4.4560185185185189E-2</v>
      </c>
      <c r="N13" s="68">
        <f>Table2[[#This Row],[Overall finish time]]-Table2[[#This Row],[Time finished paddle]]</f>
        <v>3.9583333333333331E-2</v>
      </c>
      <c r="O13" s="69">
        <v>0.14934027777777778</v>
      </c>
    </row>
    <row r="14" spans="1:17" x14ac:dyDescent="0.2">
      <c r="A14" s="28" t="s">
        <v>96</v>
      </c>
      <c r="B14" s="28" t="s">
        <v>72</v>
      </c>
      <c r="C14" s="23">
        <v>7</v>
      </c>
      <c r="D14" s="24" t="s">
        <v>47</v>
      </c>
      <c r="E14" s="25" t="s">
        <v>31</v>
      </c>
      <c r="F14" s="25"/>
      <c r="G14" s="25"/>
      <c r="H14" s="64">
        <v>1.1534722222222222</v>
      </c>
      <c r="I14" s="65">
        <f t="shared" si="0"/>
        <v>1.1534722222222222</v>
      </c>
      <c r="J14" s="66">
        <v>5.8611111111111114E-2</v>
      </c>
      <c r="K14" s="65">
        <f t="shared" si="1"/>
        <v>-1.0948611111111111</v>
      </c>
      <c r="L14" s="67">
        <v>9.9374999999999991E-2</v>
      </c>
      <c r="M14" s="65">
        <f t="shared" si="2"/>
        <v>4.0763888888888877E-2</v>
      </c>
      <c r="N14" s="68">
        <f>Table2[[#This Row],[Overall finish time]]-Table2[[#This Row],[Time finished paddle]]</f>
        <v>3.3194444444444443E-2</v>
      </c>
      <c r="O14" s="69">
        <v>0.13256944444444443</v>
      </c>
    </row>
    <row r="15" spans="1:17" x14ac:dyDescent="0.25">
      <c r="A15" s="26" t="s">
        <v>97</v>
      </c>
      <c r="B15" s="26" t="s">
        <v>73</v>
      </c>
      <c r="C15" s="27">
        <v>9</v>
      </c>
      <c r="D15" s="24" t="s">
        <v>47</v>
      </c>
      <c r="E15" s="25" t="s">
        <v>31</v>
      </c>
      <c r="F15" s="25"/>
      <c r="G15" s="25"/>
      <c r="H15" s="64">
        <v>2.0104166666666666E-2</v>
      </c>
      <c r="I15" s="65">
        <f t="shared" si="0"/>
        <v>2.0104166666666666E-2</v>
      </c>
      <c r="J15" s="66">
        <v>5.7812499999999996E-2</v>
      </c>
      <c r="K15" s="65">
        <f t="shared" si="1"/>
        <v>3.770833333333333E-2</v>
      </c>
      <c r="L15" s="67">
        <v>0.10472222222222222</v>
      </c>
      <c r="M15" s="65">
        <f t="shared" si="2"/>
        <v>4.6909722222222221E-2</v>
      </c>
      <c r="N15" s="68">
        <f>Table2[[#This Row],[Overall finish time]]-Table2[[#This Row],[Time finished paddle]]</f>
        <v>3.2025462962962964E-2</v>
      </c>
      <c r="O15" s="69">
        <v>0.13674768518518518</v>
      </c>
    </row>
    <row r="16" spans="1:17" x14ac:dyDescent="0.2">
      <c r="A16" s="26" t="s">
        <v>28</v>
      </c>
      <c r="B16" s="26" t="s">
        <v>27</v>
      </c>
      <c r="C16" s="23">
        <v>10</v>
      </c>
      <c r="D16" s="24" t="s">
        <v>47</v>
      </c>
      <c r="E16" s="25" t="s">
        <v>31</v>
      </c>
      <c r="F16" s="25"/>
      <c r="G16" s="25"/>
      <c r="H16" s="64">
        <v>1.6770833333333332E-2</v>
      </c>
      <c r="I16" s="65">
        <f t="shared" si="0"/>
        <v>1.6770833333333332E-2</v>
      </c>
      <c r="J16" s="66">
        <v>5.4930555555555559E-2</v>
      </c>
      <c r="K16" s="65">
        <f t="shared" si="1"/>
        <v>3.8159722222222227E-2</v>
      </c>
      <c r="L16" s="67">
        <v>9.4166666666666662E-2</v>
      </c>
      <c r="M16" s="65">
        <f t="shared" si="2"/>
        <v>3.9236111111111104E-2</v>
      </c>
      <c r="N16" s="68">
        <f>Table2[[#This Row],[Overall finish time]]-Table2[[#This Row],[Time finished paddle]]</f>
        <v>3.3437499999999995E-2</v>
      </c>
      <c r="O16" s="69">
        <v>0.12760416666666666</v>
      </c>
    </row>
    <row r="17" spans="1:15" x14ac:dyDescent="0.25">
      <c r="A17" s="26" t="s">
        <v>24</v>
      </c>
      <c r="B17" s="26" t="s">
        <v>23</v>
      </c>
      <c r="C17" s="27">
        <v>11</v>
      </c>
      <c r="D17" s="24" t="s">
        <v>47</v>
      </c>
      <c r="E17" s="48" t="s">
        <v>31</v>
      </c>
      <c r="F17" s="48"/>
      <c r="G17" s="25"/>
      <c r="H17" s="64">
        <v>1.4398148148148148E-2</v>
      </c>
      <c r="I17" s="65">
        <f t="shared" si="0"/>
        <v>1.4398148148148148E-2</v>
      </c>
      <c r="J17" s="66">
        <v>4.6238425925925926E-2</v>
      </c>
      <c r="K17" s="65">
        <f t="shared" si="1"/>
        <v>3.184027777777778E-2</v>
      </c>
      <c r="L17" s="67">
        <v>7.4988425925925931E-2</v>
      </c>
      <c r="M17" s="65">
        <f t="shared" si="2"/>
        <v>2.8750000000000005E-2</v>
      </c>
      <c r="N17" s="68">
        <f>Table2[[#This Row],[Overall finish time]]-Table2[[#This Row],[Time finished paddle]]</f>
        <v>2.326388888888889E-2</v>
      </c>
      <c r="O17" s="69">
        <v>9.825231481481482E-2</v>
      </c>
    </row>
    <row r="18" spans="1:15" x14ac:dyDescent="0.2">
      <c r="A18" s="26" t="s">
        <v>165</v>
      </c>
      <c r="B18" s="26" t="s">
        <v>74</v>
      </c>
      <c r="C18" s="23">
        <v>12</v>
      </c>
      <c r="D18" s="24" t="s">
        <v>47</v>
      </c>
      <c r="E18" s="25" t="s">
        <v>31</v>
      </c>
      <c r="F18" s="25"/>
      <c r="G18" s="25"/>
      <c r="H18" s="64">
        <v>2.0462962962962964E-2</v>
      </c>
      <c r="I18" s="65">
        <f t="shared" si="0"/>
        <v>2.0462962962962964E-2</v>
      </c>
      <c r="J18" s="66">
        <v>5.8842592592592592E-2</v>
      </c>
      <c r="K18" s="65">
        <f t="shared" si="1"/>
        <v>3.8379629629629625E-2</v>
      </c>
      <c r="L18" s="67">
        <v>0.10806712962962962</v>
      </c>
      <c r="M18" s="65">
        <f t="shared" si="2"/>
        <v>4.9224537037037032E-2</v>
      </c>
      <c r="N18" s="68">
        <f>Table2[[#This Row],[Overall finish time]]-Table2[[#This Row],[Time finished paddle]]</f>
        <v>-0.10806712962962962</v>
      </c>
      <c r="O18" s="69"/>
    </row>
    <row r="19" spans="1:15" x14ac:dyDescent="0.2">
      <c r="A19" s="26" t="s">
        <v>98</v>
      </c>
      <c r="B19" s="26" t="s">
        <v>21</v>
      </c>
      <c r="C19" s="23">
        <v>13</v>
      </c>
      <c r="D19" s="24" t="s">
        <v>47</v>
      </c>
      <c r="E19" s="25" t="s">
        <v>31</v>
      </c>
      <c r="F19" s="25"/>
      <c r="G19" s="25"/>
      <c r="H19" s="64">
        <v>1.4618055555555556E-2</v>
      </c>
      <c r="I19" s="65">
        <f t="shared" si="0"/>
        <v>1.4618055555555556E-2</v>
      </c>
      <c r="J19" s="66">
        <v>4.3344907407407408E-2</v>
      </c>
      <c r="K19" s="65">
        <f t="shared" si="1"/>
        <v>2.8726851851851851E-2</v>
      </c>
      <c r="L19" s="67">
        <v>7.3067129629629635E-2</v>
      </c>
      <c r="M19" s="65">
        <f t="shared" si="2"/>
        <v>2.9722222222222226E-2</v>
      </c>
      <c r="N19" s="68">
        <f>Table2[[#This Row],[Overall finish time]]-Table2[[#This Row],[Time finished paddle]]</f>
        <v>2.613425925925926E-2</v>
      </c>
      <c r="O19" s="69">
        <v>9.9201388888888895E-2</v>
      </c>
    </row>
    <row r="20" spans="1:15" x14ac:dyDescent="0.25">
      <c r="A20" s="28" t="s">
        <v>99</v>
      </c>
      <c r="B20" s="28" t="s">
        <v>75</v>
      </c>
      <c r="C20" s="27">
        <v>14</v>
      </c>
      <c r="D20" s="24" t="s">
        <v>47</v>
      </c>
      <c r="E20" s="25" t="s">
        <v>32</v>
      </c>
      <c r="F20" s="25"/>
      <c r="G20" s="25"/>
      <c r="H20" s="64">
        <v>2.074074074074074E-2</v>
      </c>
      <c r="I20" s="65">
        <f t="shared" si="0"/>
        <v>2.074074074074074E-2</v>
      </c>
      <c r="J20" s="66">
        <v>6.3101851851851853E-2</v>
      </c>
      <c r="K20" s="65">
        <f t="shared" si="1"/>
        <v>4.2361111111111113E-2</v>
      </c>
      <c r="L20" s="67">
        <v>0.10046296296296296</v>
      </c>
      <c r="M20" s="65">
        <f t="shared" si="2"/>
        <v>3.7361111111111109E-2</v>
      </c>
      <c r="N20" s="68">
        <f>Table2[[#This Row],[Overall finish time]]-Table2[[#This Row],[Time finished paddle]]</f>
        <v>3.6168981481481496E-2</v>
      </c>
      <c r="O20" s="69">
        <v>0.13663194444444446</v>
      </c>
    </row>
    <row r="21" spans="1:15" x14ac:dyDescent="0.2">
      <c r="A21" s="26" t="s">
        <v>100</v>
      </c>
      <c r="B21" s="26" t="s">
        <v>76</v>
      </c>
      <c r="C21" s="23">
        <v>15</v>
      </c>
      <c r="D21" s="24" t="s">
        <v>47</v>
      </c>
      <c r="E21" s="25" t="s">
        <v>31</v>
      </c>
      <c r="F21" s="25"/>
      <c r="G21" s="25"/>
      <c r="H21" s="64">
        <v>1.2800925925925926E-2</v>
      </c>
      <c r="I21" s="65">
        <f t="shared" si="0"/>
        <v>1.2800925925925926E-2</v>
      </c>
      <c r="J21" s="66">
        <v>4.0208333333333332E-2</v>
      </c>
      <c r="K21" s="65">
        <f t="shared" si="1"/>
        <v>2.7407407407407408E-2</v>
      </c>
      <c r="L21" s="67">
        <v>7.3587962962962966E-2</v>
      </c>
      <c r="M21" s="65">
        <f t="shared" si="2"/>
        <v>3.3379629629629634E-2</v>
      </c>
      <c r="N21" s="68">
        <f>Table2[[#This Row],[Overall finish time]]-Table2[[#This Row],[Time finished paddle]]</f>
        <v>2.3113425925925926E-2</v>
      </c>
      <c r="O21" s="69">
        <v>9.6701388888888892E-2</v>
      </c>
    </row>
    <row r="22" spans="1:15" x14ac:dyDescent="0.25">
      <c r="A22" s="22" t="s">
        <v>101</v>
      </c>
      <c r="B22" s="26" t="s">
        <v>77</v>
      </c>
      <c r="C22" s="27">
        <v>16</v>
      </c>
      <c r="D22" s="24" t="s">
        <v>47</v>
      </c>
      <c r="E22" s="25" t="s">
        <v>31</v>
      </c>
      <c r="F22" s="25"/>
      <c r="G22" s="25"/>
      <c r="H22" s="64">
        <v>1.6284722222222221E-2</v>
      </c>
      <c r="I22" s="65">
        <f t="shared" si="0"/>
        <v>1.6284722222222221E-2</v>
      </c>
      <c r="J22" s="66">
        <v>5.2916666666666667E-2</v>
      </c>
      <c r="K22" s="65">
        <f t="shared" si="1"/>
        <v>3.6631944444444446E-2</v>
      </c>
      <c r="L22" s="67">
        <v>8.7870370370370376E-2</v>
      </c>
      <c r="M22" s="65">
        <f t="shared" si="2"/>
        <v>3.4953703703703709E-2</v>
      </c>
      <c r="N22" s="68">
        <f>Table2[[#This Row],[Overall finish time]]-Table2[[#This Row],[Time finished paddle]]</f>
        <v>3.3761574074074055E-2</v>
      </c>
      <c r="O22" s="69">
        <v>0.12163194444444443</v>
      </c>
    </row>
    <row r="23" spans="1:15" x14ac:dyDescent="0.2">
      <c r="A23" s="26" t="s">
        <v>102</v>
      </c>
      <c r="B23" s="26" t="s">
        <v>78</v>
      </c>
      <c r="C23" s="51">
        <v>18</v>
      </c>
      <c r="D23" s="24" t="s">
        <v>47</v>
      </c>
      <c r="E23" s="25" t="s">
        <v>31</v>
      </c>
      <c r="F23" s="25"/>
      <c r="G23" s="25"/>
      <c r="H23" s="64">
        <v>1.4456018518518519E-2</v>
      </c>
      <c r="I23" s="65">
        <f t="shared" si="0"/>
        <v>1.4456018518518519E-2</v>
      </c>
      <c r="J23" s="66">
        <v>5.2731481481481483E-2</v>
      </c>
      <c r="K23" s="65">
        <f t="shared" si="1"/>
        <v>3.8275462962962963E-2</v>
      </c>
      <c r="L23" s="67">
        <v>8.6886574074074074E-2</v>
      </c>
      <c r="M23" s="65">
        <f t="shared" si="2"/>
        <v>3.4155092592592591E-2</v>
      </c>
      <c r="N23" s="68">
        <f>Table2[[#This Row],[Overall finish time]]-Table2[[#This Row],[Time finished paddle]]</f>
        <v>3.0243055555555551E-2</v>
      </c>
      <c r="O23" s="69">
        <v>0.11712962962962963</v>
      </c>
    </row>
    <row r="24" spans="1:15" x14ac:dyDescent="0.25">
      <c r="A24" s="22" t="s">
        <v>102</v>
      </c>
      <c r="B24" s="26" t="s">
        <v>79</v>
      </c>
      <c r="C24" s="27">
        <v>19</v>
      </c>
      <c r="D24" s="24" t="s">
        <v>47</v>
      </c>
      <c r="E24" s="25" t="s">
        <v>32</v>
      </c>
      <c r="F24" s="25"/>
      <c r="G24" s="25"/>
      <c r="H24" s="64">
        <v>1.5219907407407409E-2</v>
      </c>
      <c r="I24" s="65">
        <f t="shared" si="0"/>
        <v>1.5219907407407409E-2</v>
      </c>
      <c r="J24" s="66">
        <v>5.3449074074074072E-2</v>
      </c>
      <c r="K24" s="65">
        <f t="shared" si="1"/>
        <v>3.8229166666666661E-2</v>
      </c>
      <c r="L24" s="67">
        <v>9.0775462962962961E-2</v>
      </c>
      <c r="M24" s="65">
        <f t="shared" si="2"/>
        <v>3.7326388888888888E-2</v>
      </c>
      <c r="N24" s="68">
        <f>Table2[[#This Row],[Overall finish time]]-Table2[[#This Row],[Time finished paddle]]</f>
        <v>2.8344907407407416E-2</v>
      </c>
      <c r="O24" s="69">
        <v>0.11912037037037038</v>
      </c>
    </row>
    <row r="25" spans="1:15" x14ac:dyDescent="0.25">
      <c r="A25" s="26" t="s">
        <v>33</v>
      </c>
      <c r="B25" s="26" t="s">
        <v>34</v>
      </c>
      <c r="C25" s="27">
        <v>20</v>
      </c>
      <c r="D25" s="24" t="s">
        <v>47</v>
      </c>
      <c r="E25" s="25" t="s">
        <v>121</v>
      </c>
      <c r="F25" s="25"/>
      <c r="G25" s="25"/>
      <c r="H25" s="64">
        <v>1.4502314814814815E-2</v>
      </c>
      <c r="I25" s="65">
        <f t="shared" si="0"/>
        <v>1.4502314814814815E-2</v>
      </c>
      <c r="J25" s="66">
        <v>4.2696759259259261E-2</v>
      </c>
      <c r="K25" s="65">
        <f t="shared" si="1"/>
        <v>2.8194444444444446E-2</v>
      </c>
      <c r="L25" s="67">
        <v>7.5069444444444453E-2</v>
      </c>
      <c r="M25" s="65">
        <f t="shared" si="2"/>
        <v>3.2372685185185192E-2</v>
      </c>
      <c r="N25" s="68">
        <f>Table2[[#This Row],[Overall finish time]]-Table2[[#This Row],[Time finished paddle]]</f>
        <v>2.3159722222222207E-2</v>
      </c>
      <c r="O25" s="69">
        <v>9.8229166666666659E-2</v>
      </c>
    </row>
    <row r="26" spans="1:15" x14ac:dyDescent="0.25">
      <c r="A26" s="22" t="s">
        <v>54</v>
      </c>
      <c r="B26" s="26" t="s">
        <v>55</v>
      </c>
      <c r="C26" s="27">
        <v>21</v>
      </c>
      <c r="D26" s="24" t="s">
        <v>47</v>
      </c>
      <c r="E26" s="25" t="s">
        <v>31</v>
      </c>
      <c r="F26" s="25"/>
      <c r="G26" s="25"/>
      <c r="H26" s="64">
        <v>1.6793981481481483E-2</v>
      </c>
      <c r="I26" s="65">
        <f t="shared" si="0"/>
        <v>1.6793981481481483E-2</v>
      </c>
      <c r="J26" s="66">
        <v>5.3703703703703698E-2</v>
      </c>
      <c r="K26" s="65">
        <f t="shared" si="1"/>
        <v>3.6909722222222219E-2</v>
      </c>
      <c r="L26" s="67">
        <v>8.6886574074074074E-2</v>
      </c>
      <c r="M26" s="65">
        <f t="shared" si="2"/>
        <v>3.3182870370370376E-2</v>
      </c>
      <c r="N26" s="68">
        <f>Table2[[#This Row],[Overall finish time]]-Table2[[#This Row],[Time finished paddle]]</f>
        <v>2.9155092592592594E-2</v>
      </c>
      <c r="O26" s="69">
        <v>0.11604166666666667</v>
      </c>
    </row>
    <row r="27" spans="1:15" x14ac:dyDescent="0.25">
      <c r="A27" s="22" t="s">
        <v>43</v>
      </c>
      <c r="B27" s="26" t="s">
        <v>44</v>
      </c>
      <c r="C27" s="27">
        <v>22</v>
      </c>
      <c r="D27" s="24" t="s">
        <v>47</v>
      </c>
      <c r="E27" s="25" t="s">
        <v>31</v>
      </c>
      <c r="F27" s="25"/>
      <c r="G27" s="25"/>
      <c r="H27" s="64">
        <v>1.5601851851851851E-2</v>
      </c>
      <c r="I27" s="65">
        <f t="shared" si="0"/>
        <v>1.5601851851851851E-2</v>
      </c>
      <c r="J27" s="66">
        <v>5.1817129629629623E-2</v>
      </c>
      <c r="K27" s="65">
        <f t="shared" si="1"/>
        <v>3.621527777777777E-2</v>
      </c>
      <c r="L27" s="67">
        <v>9.3194444444444455E-2</v>
      </c>
      <c r="M27" s="65">
        <f t="shared" si="2"/>
        <v>4.1377314814814832E-2</v>
      </c>
      <c r="N27" s="68">
        <f>Table2[[#This Row],[Overall finish time]]-Table2[[#This Row],[Time finished paddle]]</f>
        <v>3.275462962962962E-2</v>
      </c>
      <c r="O27" s="69">
        <v>0.12594907407407407</v>
      </c>
    </row>
    <row r="28" spans="1:15" x14ac:dyDescent="0.2">
      <c r="A28" s="28" t="s">
        <v>103</v>
      </c>
      <c r="B28" s="28" t="s">
        <v>80</v>
      </c>
      <c r="C28" s="23">
        <v>23</v>
      </c>
      <c r="D28" s="24" t="s">
        <v>47</v>
      </c>
      <c r="E28" s="63" t="s">
        <v>31</v>
      </c>
      <c r="F28" s="63"/>
      <c r="G28" s="25"/>
      <c r="H28" s="64">
        <v>1.8263888888888889E-2</v>
      </c>
      <c r="I28" s="65">
        <f t="shared" si="0"/>
        <v>1.8263888888888889E-2</v>
      </c>
      <c r="J28" s="66">
        <v>5.1319444444444445E-2</v>
      </c>
      <c r="K28" s="65">
        <f t="shared" si="1"/>
        <v>3.305555555555556E-2</v>
      </c>
      <c r="L28" s="67">
        <v>8.5972222222222228E-2</v>
      </c>
      <c r="M28" s="65">
        <f t="shared" si="2"/>
        <v>3.4652777777777782E-2</v>
      </c>
      <c r="N28" s="68">
        <f>Table2[[#This Row],[Overall finish time]]-Table2[[#This Row],[Time finished paddle]]</f>
        <v>3.3715277777777775E-2</v>
      </c>
      <c r="O28" s="69">
        <v>0.1196875</v>
      </c>
    </row>
    <row r="29" spans="1:15" x14ac:dyDescent="0.25">
      <c r="A29" s="22" t="s">
        <v>104</v>
      </c>
      <c r="B29" s="26" t="s">
        <v>38</v>
      </c>
      <c r="C29" s="27">
        <v>24</v>
      </c>
      <c r="D29" s="24" t="s">
        <v>47</v>
      </c>
      <c r="E29" s="25" t="s">
        <v>31</v>
      </c>
      <c r="F29" s="25"/>
      <c r="G29" s="25"/>
      <c r="H29" s="64">
        <v>1.5625E-2</v>
      </c>
      <c r="I29" s="65">
        <f t="shared" si="0"/>
        <v>1.5625E-2</v>
      </c>
      <c r="J29" s="66">
        <v>4.7256944444444449E-2</v>
      </c>
      <c r="K29" s="65">
        <f t="shared" si="1"/>
        <v>3.1631944444444449E-2</v>
      </c>
      <c r="L29" s="67">
        <v>7.3587962962962966E-2</v>
      </c>
      <c r="M29" s="65">
        <f t="shared" si="2"/>
        <v>2.6331018518518517E-2</v>
      </c>
      <c r="N29" s="68">
        <f>Table2[[#This Row],[Overall finish time]]-Table2[[#This Row],[Time finished paddle]]</f>
        <v>2.5486111111111112E-2</v>
      </c>
      <c r="O29" s="69">
        <v>9.9074074074074078E-2</v>
      </c>
    </row>
    <row r="30" spans="1:15" x14ac:dyDescent="0.2">
      <c r="A30" s="26" t="s">
        <v>105</v>
      </c>
      <c r="B30" s="26" t="s">
        <v>81</v>
      </c>
      <c r="C30" s="23">
        <v>26</v>
      </c>
      <c r="D30" s="24" t="s">
        <v>47</v>
      </c>
      <c r="E30" s="25" t="s">
        <v>32</v>
      </c>
      <c r="F30" s="25"/>
      <c r="G30" s="25"/>
      <c r="H30" s="64">
        <v>2.4479166666666666E-2</v>
      </c>
      <c r="I30" s="65">
        <f t="shared" si="0"/>
        <v>2.4479166666666666E-2</v>
      </c>
      <c r="J30" s="66">
        <v>7.5729166666666667E-2</v>
      </c>
      <c r="K30" s="65">
        <f t="shared" si="1"/>
        <v>5.1250000000000004E-2</v>
      </c>
      <c r="L30" s="67">
        <v>0.12339120370370371</v>
      </c>
      <c r="M30" s="65">
        <f t="shared" si="2"/>
        <v>4.7662037037037044E-2</v>
      </c>
      <c r="N30" s="68">
        <f>Table2[[#This Row],[Overall finish time]]-Table2[[#This Row],[Time finished paddle]]</f>
        <v>3.8726851851851846E-2</v>
      </c>
      <c r="O30" s="69">
        <v>0.16211805555555556</v>
      </c>
    </row>
    <row r="31" spans="1:15" x14ac:dyDescent="0.2">
      <c r="A31" s="26" t="s">
        <v>106</v>
      </c>
      <c r="B31" s="26" t="s">
        <v>82</v>
      </c>
      <c r="C31" s="23">
        <v>27</v>
      </c>
      <c r="D31" s="24" t="s">
        <v>47</v>
      </c>
      <c r="E31" s="25" t="s">
        <v>32</v>
      </c>
      <c r="F31" s="25"/>
      <c r="G31" s="25"/>
      <c r="H31" s="64">
        <v>2.314814814814815E-2</v>
      </c>
      <c r="I31" s="65">
        <f t="shared" si="0"/>
        <v>2.314814814814815E-2</v>
      </c>
      <c r="J31" s="66">
        <v>7.5775462962962961E-2</v>
      </c>
      <c r="K31" s="65">
        <f t="shared" si="1"/>
        <v>5.2627314814814807E-2</v>
      </c>
      <c r="L31" s="67">
        <v>0.12336805555555556</v>
      </c>
      <c r="M31" s="65">
        <f t="shared" si="2"/>
        <v>4.7592592592592603E-2</v>
      </c>
      <c r="N31" s="68">
        <f>Table2[[#This Row],[Overall finish time]]-Table2[[#This Row],[Time finished paddle]]</f>
        <v>3.8773148148148126E-2</v>
      </c>
      <c r="O31" s="69">
        <v>0.16214120370370369</v>
      </c>
    </row>
    <row r="32" spans="1:15" x14ac:dyDescent="0.2">
      <c r="A32" s="22" t="s">
        <v>107</v>
      </c>
      <c r="B32" s="22" t="s">
        <v>83</v>
      </c>
      <c r="C32" s="23">
        <v>28</v>
      </c>
      <c r="D32" s="24" t="s">
        <v>47</v>
      </c>
      <c r="E32" s="30" t="s">
        <v>32</v>
      </c>
      <c r="F32" s="30"/>
      <c r="G32" s="25"/>
      <c r="H32" s="64">
        <v>2.4467592592592593E-2</v>
      </c>
      <c r="I32" s="65">
        <f t="shared" si="0"/>
        <v>2.4467592592592593E-2</v>
      </c>
      <c r="J32" s="66">
        <v>7.5891203703703711E-2</v>
      </c>
      <c r="K32" s="65">
        <f t="shared" si="1"/>
        <v>5.1423611111111114E-2</v>
      </c>
      <c r="L32" s="67">
        <v>0.12341435185185186</v>
      </c>
      <c r="M32" s="65">
        <f t="shared" si="2"/>
        <v>4.7523148148148148E-2</v>
      </c>
      <c r="N32" s="68">
        <f>Table2[[#This Row],[Overall finish time]]-Table2[[#This Row],[Time finished paddle]]</f>
        <v>3.8738425925925926E-2</v>
      </c>
      <c r="O32" s="69">
        <v>0.16215277777777778</v>
      </c>
    </row>
    <row r="33" spans="1:15" x14ac:dyDescent="0.2">
      <c r="A33" s="28" t="s">
        <v>108</v>
      </c>
      <c r="B33" s="28" t="s">
        <v>84</v>
      </c>
      <c r="C33" s="23">
        <v>29</v>
      </c>
      <c r="D33" s="24" t="s">
        <v>47</v>
      </c>
      <c r="E33" s="25" t="s">
        <v>32</v>
      </c>
      <c r="F33" s="25"/>
      <c r="G33" s="25"/>
      <c r="H33" s="64">
        <v>2.6817129629629632E-2</v>
      </c>
      <c r="I33" s="65">
        <f t="shared" si="0"/>
        <v>2.6817129629629632E-2</v>
      </c>
      <c r="J33" s="66">
        <v>8.4664351851851852E-2</v>
      </c>
      <c r="K33" s="65">
        <f t="shared" si="1"/>
        <v>5.7847222222222217E-2</v>
      </c>
      <c r="L33" s="67">
        <v>0.13896990740740742</v>
      </c>
      <c r="M33" s="65">
        <f t="shared" si="2"/>
        <v>5.4305555555555565E-2</v>
      </c>
      <c r="N33" s="68">
        <f>Table2[[#This Row],[Overall finish time]]-Table2[[#This Row],[Time finished paddle]]</f>
        <v>5.5937500000000001E-2</v>
      </c>
      <c r="O33" s="69">
        <v>0.19490740740740742</v>
      </c>
    </row>
    <row r="34" spans="1:15" x14ac:dyDescent="0.2">
      <c r="A34" s="26" t="s">
        <v>109</v>
      </c>
      <c r="B34" s="26" t="s">
        <v>85</v>
      </c>
      <c r="C34" s="23">
        <v>30</v>
      </c>
      <c r="D34" s="24" t="s">
        <v>47</v>
      </c>
      <c r="E34" s="25" t="s">
        <v>31</v>
      </c>
      <c r="F34" s="25"/>
      <c r="G34" s="25"/>
      <c r="H34" s="64">
        <v>1.5555555555555553E-2</v>
      </c>
      <c r="I34" s="65">
        <f t="shared" si="0"/>
        <v>1.5555555555555553E-2</v>
      </c>
      <c r="J34" s="66">
        <v>4.5057870370370373E-2</v>
      </c>
      <c r="K34" s="65">
        <f t="shared" si="1"/>
        <v>2.9502314814814821E-2</v>
      </c>
      <c r="L34" s="67">
        <v>7.8726851851851853E-2</v>
      </c>
      <c r="M34" s="65">
        <f t="shared" si="2"/>
        <v>3.366898148148148E-2</v>
      </c>
      <c r="N34" s="68">
        <f>Table2[[#This Row],[Overall finish time]]-Table2[[#This Row],[Time finished paddle]]</f>
        <v>2.5810185185185186E-2</v>
      </c>
      <c r="O34" s="69">
        <v>0.10453703703703704</v>
      </c>
    </row>
    <row r="35" spans="1:15" x14ac:dyDescent="0.25">
      <c r="A35" s="22" t="s">
        <v>53</v>
      </c>
      <c r="B35" s="26" t="s">
        <v>34</v>
      </c>
      <c r="C35" s="27">
        <v>31</v>
      </c>
      <c r="D35" s="24" t="s">
        <v>47</v>
      </c>
      <c r="E35" s="48" t="s">
        <v>31</v>
      </c>
      <c r="F35" s="60"/>
      <c r="G35" s="25"/>
      <c r="H35" s="64">
        <v>1.8194444444444444E-2</v>
      </c>
      <c r="I35" s="65">
        <f t="shared" si="0"/>
        <v>1.8194444444444444E-2</v>
      </c>
      <c r="J35" s="66">
        <v>5.0300925925925923E-2</v>
      </c>
      <c r="K35" s="65">
        <f t="shared" si="1"/>
        <v>3.2106481481481479E-2</v>
      </c>
      <c r="L35" s="67">
        <v>8.6886574074074074E-2</v>
      </c>
      <c r="M35" s="65">
        <f t="shared" si="2"/>
        <v>3.6585648148148152E-2</v>
      </c>
      <c r="N35" s="68">
        <f>Table2[[#This Row],[Overall finish time]]-Table2[[#This Row],[Time finished paddle]]</f>
        <v>2.8935185185185189E-2</v>
      </c>
      <c r="O35" s="69">
        <v>0.11582175925925926</v>
      </c>
    </row>
    <row r="36" spans="1:15" x14ac:dyDescent="0.2">
      <c r="A36" s="22" t="s">
        <v>110</v>
      </c>
      <c r="B36" s="22" t="s">
        <v>86</v>
      </c>
      <c r="C36" s="23">
        <v>32</v>
      </c>
      <c r="D36" s="24" t="s">
        <v>47</v>
      </c>
      <c r="E36" s="25" t="s">
        <v>31</v>
      </c>
      <c r="F36" s="25"/>
      <c r="G36" s="25"/>
      <c r="H36" s="64">
        <v>2.2546296296296297E-2</v>
      </c>
      <c r="I36" s="65">
        <f t="shared" si="0"/>
        <v>2.2546296296296297E-2</v>
      </c>
      <c r="J36" s="66">
        <v>6.548611111111112E-2</v>
      </c>
      <c r="K36" s="65">
        <f t="shared" si="1"/>
        <v>4.293981481481482E-2</v>
      </c>
      <c r="L36" s="67">
        <v>0.11635416666666666</v>
      </c>
      <c r="M36" s="65">
        <f t="shared" si="2"/>
        <v>5.0868055555555541E-2</v>
      </c>
      <c r="N36" s="68">
        <f>Table2[[#This Row],[Overall finish time]]-Table2[[#This Row],[Time finished paddle]]</f>
        <v>3.6701388888888895E-2</v>
      </c>
      <c r="O36" s="69">
        <v>0.15305555555555556</v>
      </c>
    </row>
    <row r="37" spans="1:15" x14ac:dyDescent="0.2">
      <c r="A37" s="22" t="s">
        <v>161</v>
      </c>
      <c r="B37" s="22" t="s">
        <v>160</v>
      </c>
      <c r="C37" s="23">
        <v>33</v>
      </c>
      <c r="D37" s="24" t="s">
        <v>47</v>
      </c>
      <c r="E37" s="25" t="s">
        <v>31</v>
      </c>
      <c r="F37" s="25"/>
      <c r="G37" s="25"/>
      <c r="H37" s="64">
        <v>1.8622685185185183E-2</v>
      </c>
      <c r="I37" s="65">
        <f t="shared" si="0"/>
        <v>1.8622685185185183E-2</v>
      </c>
      <c r="J37" s="66">
        <v>5.3518518518518521E-2</v>
      </c>
      <c r="K37" s="65">
        <f t="shared" si="1"/>
        <v>3.4895833333333334E-2</v>
      </c>
      <c r="L37" s="67">
        <v>9.6226851851851855E-2</v>
      </c>
      <c r="M37" s="65">
        <f t="shared" si="2"/>
        <v>4.2708333333333334E-2</v>
      </c>
      <c r="N37" s="68">
        <f>Table2[[#This Row],[Overall finish time]]-Table2[[#This Row],[Time finished paddle]]</f>
        <v>3.0949074074074087E-2</v>
      </c>
      <c r="O37" s="69">
        <v>0.12717592592592594</v>
      </c>
    </row>
    <row r="38" spans="1:15" x14ac:dyDescent="0.25">
      <c r="A38" s="29" t="s">
        <v>35</v>
      </c>
      <c r="B38" s="26" t="s">
        <v>36</v>
      </c>
      <c r="C38" s="27">
        <v>34</v>
      </c>
      <c r="D38" s="24" t="s">
        <v>47</v>
      </c>
      <c r="E38" s="25" t="s">
        <v>31</v>
      </c>
      <c r="F38" s="25"/>
      <c r="G38" s="25"/>
      <c r="H38" s="64">
        <v>1.6967592592592593E-2</v>
      </c>
      <c r="I38" s="65">
        <f t="shared" si="0"/>
        <v>1.6967592592592593E-2</v>
      </c>
      <c r="J38" s="66">
        <v>4.7916666666666663E-2</v>
      </c>
      <c r="K38" s="65">
        <f t="shared" si="1"/>
        <v>3.094907407407407E-2</v>
      </c>
      <c r="L38" s="67">
        <v>7.7071759259259257E-2</v>
      </c>
      <c r="M38" s="65">
        <f t="shared" si="2"/>
        <v>2.9155092592592594E-2</v>
      </c>
      <c r="N38" s="68">
        <f>Table2[[#This Row],[Overall finish time]]-Table2[[#This Row],[Time finished paddle]]</f>
        <v>2.585648148148148E-2</v>
      </c>
      <c r="O38" s="69">
        <v>0.10292824074074074</v>
      </c>
    </row>
    <row r="39" spans="1:15" x14ac:dyDescent="0.2">
      <c r="A39" s="22" t="s">
        <v>111</v>
      </c>
      <c r="B39" s="22" t="s">
        <v>87</v>
      </c>
      <c r="C39" s="23">
        <v>35</v>
      </c>
      <c r="D39" s="24" t="s">
        <v>47</v>
      </c>
      <c r="E39" s="63" t="s">
        <v>31</v>
      </c>
      <c r="F39" s="63"/>
      <c r="G39" s="25"/>
      <c r="H39" s="64">
        <v>2.1296296296296299E-2</v>
      </c>
      <c r="I39" s="65">
        <f t="shared" si="0"/>
        <v>2.1296296296296299E-2</v>
      </c>
      <c r="J39" s="66">
        <v>6.0150462962962968E-2</v>
      </c>
      <c r="K39" s="65">
        <f t="shared" si="1"/>
        <v>3.8854166666666669E-2</v>
      </c>
      <c r="L39" s="67">
        <v>0.10482638888888889</v>
      </c>
      <c r="M39" s="65">
        <f t="shared" si="2"/>
        <v>4.4675925925925918E-2</v>
      </c>
      <c r="N39" s="68">
        <f>Table2[[#This Row],[Overall finish time]]-Table2[[#This Row],[Time finished paddle]]</f>
        <v>3.3773148148148149E-2</v>
      </c>
      <c r="O39" s="69">
        <v>0.13859953703703703</v>
      </c>
    </row>
    <row r="40" spans="1:15" x14ac:dyDescent="0.2">
      <c r="A40" s="26" t="s">
        <v>112</v>
      </c>
      <c r="B40" s="26" t="s">
        <v>36</v>
      </c>
      <c r="C40" s="23">
        <v>36</v>
      </c>
      <c r="D40" s="24" t="s">
        <v>47</v>
      </c>
      <c r="E40" s="25" t="s">
        <v>31</v>
      </c>
      <c r="F40" s="25"/>
      <c r="G40" s="25"/>
      <c r="H40" s="64">
        <v>1.8437499999999999E-2</v>
      </c>
      <c r="I40" s="65">
        <f t="shared" ref="I40:I71" si="3">H40</f>
        <v>1.8437499999999999E-2</v>
      </c>
      <c r="J40" s="66">
        <v>6.1620370370370374E-2</v>
      </c>
      <c r="K40" s="65">
        <f t="shared" ref="K40:K71" si="4">J40-H40</f>
        <v>4.3182870370370371E-2</v>
      </c>
      <c r="L40" s="67">
        <v>0.10960648148148149</v>
      </c>
      <c r="M40" s="65">
        <f t="shared" ref="M40:M71" si="5">L40-J40</f>
        <v>4.7986111111111111E-2</v>
      </c>
      <c r="N40" s="68">
        <f>Table2[[#This Row],[Overall finish time]]-Table2[[#This Row],[Time finished paddle]]</f>
        <v>3.1736111111111118E-2</v>
      </c>
      <c r="O40" s="69">
        <v>0.1413425925925926</v>
      </c>
    </row>
    <row r="41" spans="1:15" x14ac:dyDescent="0.2">
      <c r="A41" s="26" t="s">
        <v>22</v>
      </c>
      <c r="B41" s="26" t="s">
        <v>21</v>
      </c>
      <c r="C41" s="23">
        <v>37</v>
      </c>
      <c r="D41" s="24" t="s">
        <v>47</v>
      </c>
      <c r="E41" s="25" t="s">
        <v>31</v>
      </c>
      <c r="F41" s="25"/>
      <c r="G41" s="25"/>
      <c r="H41" s="64">
        <v>1.7222222222222222E-2</v>
      </c>
      <c r="I41" s="65">
        <f t="shared" si="3"/>
        <v>1.7222222222222222E-2</v>
      </c>
      <c r="J41" s="66">
        <v>5.710648148148148E-2</v>
      </c>
      <c r="K41" s="65">
        <f t="shared" si="4"/>
        <v>3.9884259259259258E-2</v>
      </c>
      <c r="L41" s="67">
        <v>9.2546296296296293E-2</v>
      </c>
      <c r="M41" s="65">
        <f t="shared" si="5"/>
        <v>3.5439814814814813E-2</v>
      </c>
      <c r="N41" s="68">
        <f>Table2[[#This Row],[Overall finish time]]-Table2[[#This Row],[Time finished paddle]]</f>
        <v>3.9629629629629626E-2</v>
      </c>
      <c r="O41" s="69">
        <v>0.13217592592592592</v>
      </c>
    </row>
    <row r="42" spans="1:15" x14ac:dyDescent="0.25">
      <c r="A42" s="22" t="s">
        <v>39</v>
      </c>
      <c r="B42" s="26" t="s">
        <v>40</v>
      </c>
      <c r="C42" s="27">
        <v>38</v>
      </c>
      <c r="D42" s="24" t="s">
        <v>47</v>
      </c>
      <c r="E42" s="63" t="s">
        <v>32</v>
      </c>
      <c r="F42" s="63"/>
      <c r="G42" s="25"/>
      <c r="H42" s="64">
        <v>1.4305555555555557E-2</v>
      </c>
      <c r="I42" s="65">
        <f t="shared" si="3"/>
        <v>1.4305555555555557E-2</v>
      </c>
      <c r="J42" s="66">
        <v>4.3564814814814813E-2</v>
      </c>
      <c r="K42" s="65">
        <f t="shared" si="4"/>
        <v>2.9259259259259256E-2</v>
      </c>
      <c r="L42" s="67">
        <v>7.2719907407407414E-2</v>
      </c>
      <c r="M42" s="65">
        <f t="shared" si="5"/>
        <v>2.91550925925926E-2</v>
      </c>
      <c r="N42" s="68">
        <f>Table2[[#This Row],[Overall finish time]]-Table2[[#This Row],[Time finished paddle]]</f>
        <v>2.4074074074074067E-2</v>
      </c>
      <c r="O42" s="69">
        <v>9.6793981481481481E-2</v>
      </c>
    </row>
    <row r="43" spans="1:15" x14ac:dyDescent="0.25">
      <c r="A43" s="22" t="s">
        <v>58</v>
      </c>
      <c r="B43" s="26" t="s">
        <v>37</v>
      </c>
      <c r="C43" s="27">
        <v>39</v>
      </c>
      <c r="D43" s="24" t="s">
        <v>47</v>
      </c>
      <c r="E43" s="25" t="s">
        <v>122</v>
      </c>
      <c r="F43" s="25" t="s">
        <v>49</v>
      </c>
      <c r="G43" s="25"/>
      <c r="H43" s="64">
        <v>2.2569444444444444E-2</v>
      </c>
      <c r="I43" s="65">
        <f t="shared" si="3"/>
        <v>2.2569444444444444E-2</v>
      </c>
      <c r="J43" s="66">
        <v>5.5046296296296295E-2</v>
      </c>
      <c r="K43" s="65">
        <f t="shared" si="4"/>
        <v>3.2476851851851854E-2</v>
      </c>
      <c r="L43" s="67">
        <v>9.1574074074074072E-2</v>
      </c>
      <c r="M43" s="65">
        <f t="shared" si="5"/>
        <v>3.6527777777777777E-2</v>
      </c>
      <c r="N43" s="68">
        <f>Table2[[#This Row],[Overall finish time]]-Table2[[#This Row],[Time finished paddle]]</f>
        <v>2.5752314814814825E-2</v>
      </c>
      <c r="O43" s="69">
        <v>0.1173263888888889</v>
      </c>
    </row>
    <row r="44" spans="1:15" x14ac:dyDescent="0.2">
      <c r="A44" s="26" t="s">
        <v>61</v>
      </c>
      <c r="B44" s="26" t="s">
        <v>60</v>
      </c>
      <c r="C44" s="23">
        <v>40</v>
      </c>
      <c r="D44" s="24" t="s">
        <v>47</v>
      </c>
      <c r="E44" s="25" t="s">
        <v>122</v>
      </c>
      <c r="F44" s="25" t="s">
        <v>49</v>
      </c>
      <c r="G44" s="25"/>
      <c r="H44" s="64">
        <v>1.6527777777777777E-2</v>
      </c>
      <c r="I44" s="65">
        <f t="shared" si="3"/>
        <v>1.6527777777777777E-2</v>
      </c>
      <c r="J44" s="66">
        <v>5.8703703703703702E-2</v>
      </c>
      <c r="K44" s="65">
        <f t="shared" si="4"/>
        <v>4.2175925925925922E-2</v>
      </c>
      <c r="L44" s="67">
        <v>9.7395833333333334E-2</v>
      </c>
      <c r="M44" s="65">
        <f t="shared" si="5"/>
        <v>3.8692129629629632E-2</v>
      </c>
      <c r="N44" s="68">
        <f>Table2[[#This Row],[Overall finish time]]-Table2[[#This Row],[Time finished paddle]]</f>
        <v>3.0520833333333316E-2</v>
      </c>
      <c r="O44" s="69">
        <v>0.12791666666666665</v>
      </c>
    </row>
    <row r="45" spans="1:15" x14ac:dyDescent="0.2">
      <c r="A45" s="26" t="s">
        <v>113</v>
      </c>
      <c r="B45" s="26" t="s">
        <v>88</v>
      </c>
      <c r="C45" s="23">
        <v>41</v>
      </c>
      <c r="D45" s="24" t="s">
        <v>47</v>
      </c>
      <c r="E45" s="25" t="s">
        <v>31</v>
      </c>
      <c r="F45" s="25"/>
      <c r="G45" s="25"/>
      <c r="H45" s="64">
        <v>1.6342592592592593E-2</v>
      </c>
      <c r="I45" s="65">
        <f t="shared" si="3"/>
        <v>1.6342592592592593E-2</v>
      </c>
      <c r="J45" s="66">
        <v>6.2083333333333331E-2</v>
      </c>
      <c r="K45" s="65">
        <f t="shared" si="4"/>
        <v>4.5740740740740735E-2</v>
      </c>
      <c r="L45" s="67">
        <v>9.8206018518518512E-2</v>
      </c>
      <c r="M45" s="65">
        <f t="shared" si="5"/>
        <v>3.6122685185185181E-2</v>
      </c>
      <c r="N45" s="68">
        <f>Table2[[#This Row],[Overall finish time]]-Table2[[#This Row],[Time finished paddle]]</f>
        <v>-9.8206018518518512E-2</v>
      </c>
      <c r="O45" s="69"/>
    </row>
    <row r="46" spans="1:15" x14ac:dyDescent="0.2">
      <c r="A46" s="26" t="s">
        <v>42</v>
      </c>
      <c r="B46" s="26" t="s">
        <v>89</v>
      </c>
      <c r="C46" s="23">
        <v>42</v>
      </c>
      <c r="D46" s="24" t="s">
        <v>47</v>
      </c>
      <c r="E46" s="25" t="s">
        <v>122</v>
      </c>
      <c r="F46" s="25" t="s">
        <v>49</v>
      </c>
      <c r="G46" s="25"/>
      <c r="H46" s="64">
        <v>1.8587962962962962E-2</v>
      </c>
      <c r="I46" s="65">
        <f t="shared" si="3"/>
        <v>1.8587962962962962E-2</v>
      </c>
      <c r="J46" s="66">
        <v>5.5069444444444449E-2</v>
      </c>
      <c r="K46" s="65">
        <f t="shared" si="4"/>
        <v>3.648148148148149E-2</v>
      </c>
      <c r="L46" s="67">
        <v>8.9918981481481475E-2</v>
      </c>
      <c r="M46" s="65">
        <f t="shared" si="5"/>
        <v>3.4849537037037026E-2</v>
      </c>
      <c r="N46" s="68">
        <f>Table2[[#This Row],[Overall finish time]]-Table2[[#This Row],[Time finished paddle]]</f>
        <v>3.1435185185185191E-2</v>
      </c>
      <c r="O46" s="69">
        <v>0.12135416666666667</v>
      </c>
    </row>
    <row r="47" spans="1:15" x14ac:dyDescent="0.2">
      <c r="A47" s="28" t="s">
        <v>114</v>
      </c>
      <c r="B47" s="28" t="s">
        <v>41</v>
      </c>
      <c r="C47" s="23">
        <v>43</v>
      </c>
      <c r="D47" s="24" t="s">
        <v>47</v>
      </c>
      <c r="E47" s="63" t="s">
        <v>31</v>
      </c>
      <c r="F47" s="63"/>
      <c r="G47" s="25"/>
      <c r="H47" s="64">
        <v>1.6851851851851851E-2</v>
      </c>
      <c r="I47" s="65">
        <f t="shared" si="3"/>
        <v>1.6851851851851851E-2</v>
      </c>
      <c r="J47" s="66">
        <v>5.1736111111111115E-2</v>
      </c>
      <c r="K47" s="65">
        <f t="shared" si="4"/>
        <v>3.4884259259259268E-2</v>
      </c>
      <c r="L47" s="67">
        <v>8.4490740740740741E-2</v>
      </c>
      <c r="M47" s="65">
        <f t="shared" si="5"/>
        <v>3.2754629629629627E-2</v>
      </c>
      <c r="N47" s="68">
        <f>Table2[[#This Row],[Overall finish time]]-Table2[[#This Row],[Time finished paddle]]</f>
        <v>3.2916666666666664E-2</v>
      </c>
      <c r="O47" s="69">
        <v>0.1174074074074074</v>
      </c>
    </row>
    <row r="48" spans="1:15" x14ac:dyDescent="0.25">
      <c r="A48" s="22" t="s">
        <v>42</v>
      </c>
      <c r="B48" s="26" t="s">
        <v>38</v>
      </c>
      <c r="C48" s="27">
        <v>44</v>
      </c>
      <c r="D48" s="24" t="s">
        <v>47</v>
      </c>
      <c r="E48" s="25" t="s">
        <v>31</v>
      </c>
      <c r="F48" s="25"/>
      <c r="G48" s="25"/>
      <c r="H48" s="64">
        <v>1.7372685185185185E-2</v>
      </c>
      <c r="I48" s="65">
        <f t="shared" si="3"/>
        <v>1.7372685185185185E-2</v>
      </c>
      <c r="J48" s="66">
        <v>5.5821759259259258E-2</v>
      </c>
      <c r="K48" s="65">
        <f t="shared" si="4"/>
        <v>3.8449074074074073E-2</v>
      </c>
      <c r="L48" s="67">
        <v>8.8726851851851848E-2</v>
      </c>
      <c r="M48" s="65">
        <f t="shared" si="5"/>
        <v>3.290509259259259E-2</v>
      </c>
      <c r="N48" s="68">
        <f>Table2[[#This Row],[Overall finish time]]-Table2[[#This Row],[Time finished paddle]]</f>
        <v>3.079861111111111E-2</v>
      </c>
      <c r="O48" s="69">
        <v>0.11952546296296296</v>
      </c>
    </row>
    <row r="49" spans="1:16" x14ac:dyDescent="0.25">
      <c r="A49" s="22" t="s">
        <v>30</v>
      </c>
      <c r="B49" s="26" t="s">
        <v>29</v>
      </c>
      <c r="C49" s="27">
        <v>45</v>
      </c>
      <c r="D49" s="24" t="s">
        <v>47</v>
      </c>
      <c r="E49" s="25" t="s">
        <v>31</v>
      </c>
      <c r="F49" s="25"/>
      <c r="G49" s="25"/>
      <c r="H49" s="64">
        <v>1.667824074074074E-2</v>
      </c>
      <c r="I49" s="65">
        <f t="shared" si="3"/>
        <v>1.667824074074074E-2</v>
      </c>
      <c r="J49" s="66">
        <v>4.6215277777777779E-2</v>
      </c>
      <c r="K49" s="65">
        <f t="shared" si="4"/>
        <v>2.9537037037037039E-2</v>
      </c>
      <c r="L49" s="67">
        <v>7.8368055555555552E-2</v>
      </c>
      <c r="M49" s="65">
        <f t="shared" si="5"/>
        <v>3.2152777777777773E-2</v>
      </c>
      <c r="N49" s="68">
        <f>Table2[[#This Row],[Overall finish time]]-Table2[[#This Row],[Time finished paddle]]</f>
        <v>3.0092592592592601E-2</v>
      </c>
      <c r="O49" s="69">
        <v>0.10846064814814815</v>
      </c>
    </row>
    <row r="50" spans="1:16" x14ac:dyDescent="0.2">
      <c r="A50" s="26" t="s">
        <v>45</v>
      </c>
      <c r="B50" s="26" t="s">
        <v>46</v>
      </c>
      <c r="C50" s="23">
        <v>46</v>
      </c>
      <c r="D50" s="24" t="s">
        <v>47</v>
      </c>
      <c r="E50" s="25" t="s">
        <v>32</v>
      </c>
      <c r="F50" s="25"/>
      <c r="G50" s="25" t="s">
        <v>49</v>
      </c>
      <c r="H50" s="64">
        <v>1.6168981481481482E-2</v>
      </c>
      <c r="I50" s="65">
        <f t="shared" si="3"/>
        <v>1.6168981481481482E-2</v>
      </c>
      <c r="J50" s="66">
        <v>5.7175925925925929E-2</v>
      </c>
      <c r="K50" s="65">
        <f t="shared" si="4"/>
        <v>4.1006944444444443E-2</v>
      </c>
      <c r="L50" s="67">
        <v>9.3055555555555558E-2</v>
      </c>
      <c r="M50" s="65">
        <f t="shared" si="5"/>
        <v>3.5879629629629629E-2</v>
      </c>
      <c r="N50" s="68">
        <f>Table2[[#This Row],[Overall finish time]]-Table2[[#This Row],[Time finished paddle]]</f>
        <v>3.1574074074074074E-2</v>
      </c>
      <c r="O50" s="69">
        <v>0.12462962962962963</v>
      </c>
    </row>
    <row r="51" spans="1:16" x14ac:dyDescent="0.2">
      <c r="A51" s="26" t="s">
        <v>56</v>
      </c>
      <c r="B51" s="26" t="s">
        <v>57</v>
      </c>
      <c r="C51" s="23">
        <v>47</v>
      </c>
      <c r="D51" s="24" t="s">
        <v>47</v>
      </c>
      <c r="E51" s="25" t="s">
        <v>32</v>
      </c>
      <c r="F51" s="25"/>
      <c r="G51" s="25" t="s">
        <v>49</v>
      </c>
      <c r="H51" s="64">
        <v>1.6145833333333335E-2</v>
      </c>
      <c r="I51" s="65">
        <f t="shared" si="3"/>
        <v>1.6145833333333335E-2</v>
      </c>
      <c r="J51" s="66">
        <v>5.7141203703703708E-2</v>
      </c>
      <c r="K51" s="65">
        <f t="shared" si="4"/>
        <v>4.0995370370370376E-2</v>
      </c>
      <c r="L51" s="67">
        <v>9.3078703703703705E-2</v>
      </c>
      <c r="M51" s="65">
        <f t="shared" si="5"/>
        <v>3.5937499999999997E-2</v>
      </c>
      <c r="N51" s="68">
        <f>Table2[[#This Row],[Overall finish time]]-Table2[[#This Row],[Time finished paddle]]</f>
        <v>3.1527777777777766E-2</v>
      </c>
      <c r="O51" s="69">
        <v>0.12460648148148147</v>
      </c>
    </row>
    <row r="52" spans="1:16" x14ac:dyDescent="0.25">
      <c r="A52" s="22" t="s">
        <v>115</v>
      </c>
      <c r="B52" s="26" t="s">
        <v>90</v>
      </c>
      <c r="C52" s="27">
        <v>48</v>
      </c>
      <c r="D52" s="24" t="s">
        <v>47</v>
      </c>
      <c r="E52" s="25" t="s">
        <v>32</v>
      </c>
      <c r="F52" s="25"/>
      <c r="G52" s="25"/>
      <c r="H52" s="64">
        <v>1.4016203703703704E-2</v>
      </c>
      <c r="I52" s="65">
        <f t="shared" si="3"/>
        <v>1.4016203703703704E-2</v>
      </c>
      <c r="J52" s="66">
        <v>5.2349537037037042E-2</v>
      </c>
      <c r="K52" s="65">
        <f t="shared" si="4"/>
        <v>3.8333333333333337E-2</v>
      </c>
      <c r="L52" s="67">
        <v>8.4409722222222219E-2</v>
      </c>
      <c r="M52" s="65">
        <f t="shared" si="5"/>
        <v>3.2060185185185178E-2</v>
      </c>
      <c r="N52" s="68">
        <f>Table2[[#This Row],[Overall finish time]]-Table2[[#This Row],[Time finished paddle]]</f>
        <v>3.1724537037037037E-2</v>
      </c>
      <c r="O52" s="69">
        <v>0.11613425925925926</v>
      </c>
    </row>
    <row r="53" spans="1:16" x14ac:dyDescent="0.25">
      <c r="A53" s="22" t="s">
        <v>116</v>
      </c>
      <c r="B53" s="49" t="s">
        <v>91</v>
      </c>
      <c r="C53" s="27">
        <v>49</v>
      </c>
      <c r="D53" s="24" t="s">
        <v>47</v>
      </c>
      <c r="E53" s="25" t="s">
        <v>31</v>
      </c>
      <c r="F53" s="25"/>
      <c r="G53" s="50"/>
      <c r="H53" s="64">
        <v>1.8229166666666668E-2</v>
      </c>
      <c r="I53" s="65">
        <f t="shared" si="3"/>
        <v>1.8229166666666668E-2</v>
      </c>
      <c r="J53" s="66">
        <v>5.1168981481481489E-2</v>
      </c>
      <c r="K53" s="65">
        <f t="shared" si="4"/>
        <v>3.2939814814814825E-2</v>
      </c>
      <c r="L53" s="67">
        <v>8.4166666666666667E-2</v>
      </c>
      <c r="M53" s="65">
        <f t="shared" si="5"/>
        <v>3.2997685185185179E-2</v>
      </c>
      <c r="N53" s="68">
        <f>Table2[[#This Row],[Overall finish time]]-Table2[[#This Row],[Time finished paddle]]</f>
        <v>2.5671296296296289E-2</v>
      </c>
      <c r="O53" s="69">
        <v>0.10983796296296296</v>
      </c>
    </row>
    <row r="54" spans="1:16" x14ac:dyDescent="0.25">
      <c r="A54" s="22" t="s">
        <v>117</v>
      </c>
      <c r="B54" s="52" t="s">
        <v>25</v>
      </c>
      <c r="C54" s="27">
        <v>50</v>
      </c>
      <c r="D54" s="24" t="s">
        <v>47</v>
      </c>
      <c r="E54" s="25" t="s">
        <v>31</v>
      </c>
      <c r="F54" s="25"/>
      <c r="G54" s="50"/>
      <c r="H54" s="64">
        <v>1.3472222222222221E-2</v>
      </c>
      <c r="I54" s="65">
        <f t="shared" si="3"/>
        <v>1.3472222222222221E-2</v>
      </c>
      <c r="J54" s="66">
        <v>0.04</v>
      </c>
      <c r="K54" s="65">
        <f t="shared" si="4"/>
        <v>2.6527777777777782E-2</v>
      </c>
      <c r="L54" s="67">
        <v>7.0706018518518529E-2</v>
      </c>
      <c r="M54" s="65">
        <f t="shared" si="5"/>
        <v>3.0706018518518528E-2</v>
      </c>
      <c r="N54" s="68">
        <f>Table2[[#This Row],[Overall finish time]]-Table2[[#This Row],[Time finished paddle]]</f>
        <v>2.2280092592592574E-2</v>
      </c>
      <c r="O54" s="69">
        <v>9.2986111111111103E-2</v>
      </c>
    </row>
    <row r="55" spans="1:16" x14ac:dyDescent="0.25">
      <c r="A55" s="22" t="s">
        <v>118</v>
      </c>
      <c r="B55" s="49" t="s">
        <v>52</v>
      </c>
      <c r="C55" s="27">
        <v>51</v>
      </c>
      <c r="D55" s="24" t="s">
        <v>47</v>
      </c>
      <c r="E55" s="25" t="s">
        <v>31</v>
      </c>
      <c r="F55" s="25"/>
      <c r="G55" s="50"/>
      <c r="H55" s="64">
        <v>1.8981481481481481E-2</v>
      </c>
      <c r="I55" s="65">
        <f t="shared" si="3"/>
        <v>1.8981481481481481E-2</v>
      </c>
      <c r="J55" s="66">
        <v>6.3506944444444449E-2</v>
      </c>
      <c r="K55" s="65">
        <f t="shared" si="4"/>
        <v>4.4525462962962968E-2</v>
      </c>
      <c r="L55" s="67">
        <v>0.10765046296296295</v>
      </c>
      <c r="M55" s="65">
        <f t="shared" si="5"/>
        <v>4.4143518518518499E-2</v>
      </c>
      <c r="N55" s="68">
        <f>Table2[[#This Row],[Overall finish time]]-Table2[[#This Row],[Time finished paddle]]</f>
        <v>3.4259259259259281E-2</v>
      </c>
      <c r="O55" s="69">
        <v>0.14190972222222223</v>
      </c>
    </row>
    <row r="56" spans="1:16" x14ac:dyDescent="0.25">
      <c r="A56" s="22" t="s">
        <v>119</v>
      </c>
      <c r="B56" s="49" t="s">
        <v>92</v>
      </c>
      <c r="C56" s="27">
        <v>52</v>
      </c>
      <c r="D56" s="24" t="s">
        <v>47</v>
      </c>
      <c r="E56" s="25" t="s">
        <v>31</v>
      </c>
      <c r="F56" s="25"/>
      <c r="G56" s="50"/>
      <c r="H56" s="64">
        <v>1.7060185185185185E-2</v>
      </c>
      <c r="I56" s="65">
        <f t="shared" si="3"/>
        <v>1.7060185185185185E-2</v>
      </c>
      <c r="J56" s="66">
        <v>5.4398148148148147E-2</v>
      </c>
      <c r="K56" s="65">
        <f t="shared" si="4"/>
        <v>3.7337962962962962E-2</v>
      </c>
      <c r="L56" s="67">
        <v>9.3090277777777786E-2</v>
      </c>
      <c r="M56" s="65">
        <f t="shared" si="5"/>
        <v>3.8692129629629639E-2</v>
      </c>
      <c r="N56" s="68">
        <f>Table2[[#This Row],[Overall finish time]]-Table2[[#This Row],[Time finished paddle]]</f>
        <v>3.1261574074074081E-2</v>
      </c>
      <c r="O56" s="69">
        <v>0.12435185185185187</v>
      </c>
      <c r="P56" s="16" t="s">
        <v>64</v>
      </c>
    </row>
    <row r="57" spans="1:16" x14ac:dyDescent="0.25">
      <c r="A57" s="26" t="s">
        <v>120</v>
      </c>
      <c r="B57" s="49" t="s">
        <v>52</v>
      </c>
      <c r="C57" s="27">
        <v>54</v>
      </c>
      <c r="D57" s="24" t="s">
        <v>47</v>
      </c>
      <c r="E57" s="25" t="s">
        <v>31</v>
      </c>
      <c r="F57" s="25"/>
      <c r="G57" s="50"/>
      <c r="H57" s="64">
        <v>2.2222222222222223E-2</v>
      </c>
      <c r="I57" s="65">
        <f t="shared" si="3"/>
        <v>2.2222222222222223E-2</v>
      </c>
      <c r="J57" s="66">
        <v>6.2604166666666669E-2</v>
      </c>
      <c r="K57" s="65">
        <f t="shared" si="4"/>
        <v>4.0381944444444443E-2</v>
      </c>
      <c r="L57" s="67">
        <v>0.1044675925925926</v>
      </c>
      <c r="M57" s="65">
        <f t="shared" si="5"/>
        <v>4.1863425925925929E-2</v>
      </c>
      <c r="N57" s="68">
        <f>Table2[[#This Row],[Overall finish time]]-Table2[[#This Row],[Time finished paddle]]</f>
        <v>3.3449074074074062E-2</v>
      </c>
      <c r="O57" s="69">
        <v>0.13791666666666666</v>
      </c>
    </row>
    <row r="58" spans="1:16" x14ac:dyDescent="0.2">
      <c r="A58" s="26" t="s">
        <v>123</v>
      </c>
      <c r="B58" s="49"/>
      <c r="C58" s="23">
        <v>55</v>
      </c>
      <c r="D58" s="24" t="s">
        <v>48</v>
      </c>
      <c r="E58" s="25"/>
      <c r="F58" s="25"/>
      <c r="G58" s="50"/>
      <c r="H58" s="64">
        <v>3.0312499999999996E-2</v>
      </c>
      <c r="I58" s="65">
        <f t="shared" si="3"/>
        <v>3.0312499999999996E-2</v>
      </c>
      <c r="J58" s="66">
        <v>7.8831018518518522E-2</v>
      </c>
      <c r="K58" s="65">
        <f t="shared" si="4"/>
        <v>4.851851851851853E-2</v>
      </c>
      <c r="L58" s="67">
        <v>0.13155092592592593</v>
      </c>
      <c r="M58" s="65">
        <f t="shared" si="5"/>
        <v>5.271990740740741E-2</v>
      </c>
      <c r="N58" s="68">
        <f>Table2[[#This Row],[Overall finish time]]-Table2[[#This Row],[Time finished paddle]]</f>
        <v>4.221064814814815E-2</v>
      </c>
      <c r="O58" s="69">
        <v>0.17376157407407408</v>
      </c>
    </row>
    <row r="59" spans="1:16" x14ac:dyDescent="0.25">
      <c r="A59" s="22" t="s">
        <v>124</v>
      </c>
      <c r="B59" s="49"/>
      <c r="C59" s="27">
        <v>56</v>
      </c>
      <c r="D59" s="24" t="s">
        <v>48</v>
      </c>
      <c r="E59" s="63"/>
      <c r="F59" s="63"/>
      <c r="G59" s="50"/>
      <c r="H59" s="64">
        <v>2.2905092592592591E-2</v>
      </c>
      <c r="I59" s="65">
        <f t="shared" si="3"/>
        <v>2.2905092592592591E-2</v>
      </c>
      <c r="J59" s="66">
        <v>6.1238425925925925E-2</v>
      </c>
      <c r="K59" s="65">
        <f t="shared" si="4"/>
        <v>3.833333333333333E-2</v>
      </c>
      <c r="L59" s="67">
        <v>0.13152777777777777</v>
      </c>
      <c r="M59" s="65">
        <f t="shared" si="5"/>
        <v>7.0289351851851839E-2</v>
      </c>
      <c r="N59" s="68">
        <f>Table2[[#This Row],[Overall finish time]]-Table2[[#This Row],[Time finished paddle]]</f>
        <v>3.3842592592592591E-2</v>
      </c>
      <c r="O59" s="69">
        <v>0.16537037037037036</v>
      </c>
    </row>
    <row r="60" spans="1:16" x14ac:dyDescent="0.25">
      <c r="A60" s="22" t="s">
        <v>125</v>
      </c>
      <c r="B60" s="52"/>
      <c r="C60" s="27">
        <v>57</v>
      </c>
      <c r="D60" s="24" t="s">
        <v>48</v>
      </c>
      <c r="E60" s="25"/>
      <c r="F60" s="25"/>
      <c r="G60" s="50"/>
      <c r="H60" s="64">
        <v>2.1261574074074075E-2</v>
      </c>
      <c r="I60" s="65">
        <f t="shared" si="3"/>
        <v>2.1261574074074075E-2</v>
      </c>
      <c r="J60" s="66">
        <v>6.5162037037037032E-2</v>
      </c>
      <c r="K60" s="65">
        <f t="shared" si="4"/>
        <v>4.3900462962962961E-2</v>
      </c>
      <c r="L60" s="67">
        <v>0.11637731481481482</v>
      </c>
      <c r="M60" s="65">
        <f t="shared" si="5"/>
        <v>5.121527777777779E-2</v>
      </c>
      <c r="N60" s="68">
        <f>Table2[[#This Row],[Overall finish time]]-Table2[[#This Row],[Time finished paddle]]</f>
        <v>5.4756944444444441E-2</v>
      </c>
      <c r="O60" s="69">
        <v>0.17113425925925926</v>
      </c>
    </row>
    <row r="61" spans="1:16" x14ac:dyDescent="0.2">
      <c r="A61" s="28" t="s">
        <v>126</v>
      </c>
      <c r="B61" s="53"/>
      <c r="C61" s="23">
        <v>58</v>
      </c>
      <c r="D61" s="24" t="s">
        <v>48</v>
      </c>
      <c r="E61" s="25"/>
      <c r="F61" s="25"/>
      <c r="G61" s="50"/>
      <c r="H61" s="64">
        <v>2.2314814814814815E-2</v>
      </c>
      <c r="I61" s="65">
        <f t="shared" si="3"/>
        <v>2.2314814814814815E-2</v>
      </c>
      <c r="J61" s="66">
        <v>5.6840277777777781E-2</v>
      </c>
      <c r="K61" s="65">
        <f t="shared" si="4"/>
        <v>3.4525462962962966E-2</v>
      </c>
      <c r="L61" s="67">
        <v>9.043981481481482E-2</v>
      </c>
      <c r="M61" s="65">
        <f t="shared" si="5"/>
        <v>3.3599537037037039E-2</v>
      </c>
      <c r="N61" s="68">
        <f>Table2[[#This Row],[Overall finish time]]-Table2[[#This Row],[Time finished paddle]]</f>
        <v>3.1365740740740736E-2</v>
      </c>
      <c r="O61" s="69">
        <v>0.12180555555555556</v>
      </c>
    </row>
    <row r="62" spans="1:16" x14ac:dyDescent="0.25">
      <c r="A62" s="22" t="s">
        <v>127</v>
      </c>
      <c r="B62" s="49"/>
      <c r="C62" s="27">
        <v>59</v>
      </c>
      <c r="D62" s="24" t="s">
        <v>48</v>
      </c>
      <c r="E62" s="63"/>
      <c r="F62" s="63"/>
      <c r="G62" s="50"/>
      <c r="H62" s="64">
        <v>1.9351851851851853E-2</v>
      </c>
      <c r="I62" s="65">
        <f t="shared" si="3"/>
        <v>1.9351851851851853E-2</v>
      </c>
      <c r="J62" s="66">
        <v>5.6805555555555554E-2</v>
      </c>
      <c r="K62" s="65">
        <f t="shared" si="4"/>
        <v>3.7453703703703697E-2</v>
      </c>
      <c r="L62" s="67">
        <v>0.10127314814814814</v>
      </c>
      <c r="M62" s="65">
        <f t="shared" si="5"/>
        <v>4.4467592592592586E-2</v>
      </c>
      <c r="N62" s="68">
        <f>Table2[[#This Row],[Overall finish time]]-Table2[[#This Row],[Time finished paddle]]</f>
        <v>3.2106481481481486E-2</v>
      </c>
      <c r="O62" s="69">
        <v>0.13337962962962963</v>
      </c>
    </row>
    <row r="63" spans="1:16" x14ac:dyDescent="0.25">
      <c r="A63" s="28" t="s">
        <v>128</v>
      </c>
      <c r="B63" s="53"/>
      <c r="C63" s="27">
        <v>60</v>
      </c>
      <c r="D63" s="24" t="s">
        <v>48</v>
      </c>
      <c r="E63" s="25"/>
      <c r="F63" s="25"/>
      <c r="G63" s="50"/>
      <c r="H63" s="64">
        <v>1.9803240740740739E-2</v>
      </c>
      <c r="I63" s="65">
        <f t="shared" si="3"/>
        <v>1.9803240740740739E-2</v>
      </c>
      <c r="J63" s="66">
        <v>4.9027777777777781E-2</v>
      </c>
      <c r="K63" s="65">
        <f t="shared" si="4"/>
        <v>2.9224537037037042E-2</v>
      </c>
      <c r="L63" s="67">
        <v>9.0868055555555549E-2</v>
      </c>
      <c r="M63" s="65">
        <f t="shared" si="5"/>
        <v>4.1840277777777768E-2</v>
      </c>
      <c r="N63" s="68">
        <f>Table2[[#This Row],[Overall finish time]]-Table2[[#This Row],[Time finished paddle]]</f>
        <v>3.378472222222223E-2</v>
      </c>
      <c r="O63" s="69">
        <v>0.12465277777777778</v>
      </c>
    </row>
    <row r="64" spans="1:16" x14ac:dyDescent="0.2">
      <c r="A64" s="26" t="s">
        <v>129</v>
      </c>
      <c r="B64" s="49"/>
      <c r="C64" s="23">
        <v>61</v>
      </c>
      <c r="D64" s="24" t="s">
        <v>48</v>
      </c>
      <c r="E64" s="25"/>
      <c r="F64" s="25"/>
      <c r="G64" s="50"/>
      <c r="H64" s="64">
        <v>1.7905092592592594E-2</v>
      </c>
      <c r="I64" s="65">
        <f t="shared" si="3"/>
        <v>1.7905092592592594E-2</v>
      </c>
      <c r="J64" s="66">
        <v>5.2847222222222219E-2</v>
      </c>
      <c r="K64" s="65">
        <f t="shared" si="4"/>
        <v>3.4942129629629629E-2</v>
      </c>
      <c r="L64" s="67">
        <v>8.7268518518518523E-2</v>
      </c>
      <c r="M64" s="65">
        <f t="shared" si="5"/>
        <v>3.4421296296296304E-2</v>
      </c>
      <c r="N64" s="68">
        <f>Table2[[#This Row],[Overall finish time]]-Table2[[#This Row],[Time finished paddle]]</f>
        <v>2.9965277777777785E-2</v>
      </c>
      <c r="O64" s="69">
        <v>0.11723379629629631</v>
      </c>
    </row>
    <row r="65" spans="1:17" x14ac:dyDescent="0.25">
      <c r="A65" s="79" t="s">
        <v>130</v>
      </c>
      <c r="B65" s="80"/>
      <c r="C65" s="62">
        <v>62</v>
      </c>
      <c r="D65" s="24" t="s">
        <v>48</v>
      </c>
      <c r="E65" s="50"/>
      <c r="F65" s="50"/>
      <c r="G65" s="50"/>
      <c r="H65" s="73">
        <v>2.2754629629629628E-2</v>
      </c>
      <c r="I65" s="74">
        <f t="shared" si="3"/>
        <v>2.2754629629629628E-2</v>
      </c>
      <c r="J65" s="75">
        <v>5.8101851851851849E-2</v>
      </c>
      <c r="K65" s="74">
        <f t="shared" si="4"/>
        <v>3.5347222222222224E-2</v>
      </c>
      <c r="L65" s="76">
        <v>0.10565972222222221</v>
      </c>
      <c r="M65" s="74">
        <f t="shared" si="5"/>
        <v>4.7557870370370361E-2</v>
      </c>
      <c r="N65" s="68">
        <f>Table2[[#This Row],[Overall finish time]]-Table2[[#This Row],[Time finished paddle]]</f>
        <v>2.9166666666666688E-2</v>
      </c>
      <c r="O65" s="77">
        <v>0.1348263888888889</v>
      </c>
      <c r="Q65" s="33"/>
    </row>
    <row r="66" spans="1:17" x14ac:dyDescent="0.2">
      <c r="A66" s="26" t="s">
        <v>131</v>
      </c>
      <c r="B66" s="49"/>
      <c r="C66" s="23">
        <v>63</v>
      </c>
      <c r="D66" s="24" t="s">
        <v>48</v>
      </c>
      <c r="E66" s="25"/>
      <c r="F66" s="25"/>
      <c r="G66" s="50" t="s">
        <v>49</v>
      </c>
      <c r="H66" s="64">
        <v>2.0312500000000001E-2</v>
      </c>
      <c r="I66" s="65">
        <f t="shared" si="3"/>
        <v>2.0312500000000001E-2</v>
      </c>
      <c r="J66" s="66">
        <v>4.898148148148148E-2</v>
      </c>
      <c r="K66" s="65">
        <f t="shared" si="4"/>
        <v>2.8668981481481479E-2</v>
      </c>
      <c r="L66" s="67">
        <v>8.5439814814814816E-2</v>
      </c>
      <c r="M66" s="65">
        <f t="shared" si="5"/>
        <v>3.6458333333333336E-2</v>
      </c>
      <c r="N66" s="68">
        <f>Table2[[#This Row],[Overall finish time]]-Table2[[#This Row],[Time finished paddle]]</f>
        <v>3.0173611111111109E-2</v>
      </c>
      <c r="O66" s="69">
        <v>0.11561342592592593</v>
      </c>
    </row>
    <row r="67" spans="1:17" x14ac:dyDescent="0.2">
      <c r="A67" s="26" t="s">
        <v>132</v>
      </c>
      <c r="B67" s="49"/>
      <c r="C67" s="23">
        <v>65</v>
      </c>
      <c r="D67" s="24" t="s">
        <v>48</v>
      </c>
      <c r="E67" s="25"/>
      <c r="F67" s="25"/>
      <c r="G67" s="50" t="s">
        <v>49</v>
      </c>
      <c r="H67" s="64">
        <v>1.4143518518518519E-2</v>
      </c>
      <c r="I67" s="65">
        <f t="shared" si="3"/>
        <v>1.4143518518518519E-2</v>
      </c>
      <c r="J67" s="66">
        <v>5.2094907407407409E-2</v>
      </c>
      <c r="K67" s="65">
        <f t="shared" si="4"/>
        <v>3.7951388888888889E-2</v>
      </c>
      <c r="L67" s="67">
        <v>8.3749999999999991E-2</v>
      </c>
      <c r="M67" s="65">
        <f t="shared" si="5"/>
        <v>3.1655092592592582E-2</v>
      </c>
      <c r="N67" s="68">
        <f>Table2[[#This Row],[Overall finish time]]-Table2[[#This Row],[Time finished paddle]]</f>
        <v>2.3067129629629646E-2</v>
      </c>
      <c r="O67" s="69">
        <v>0.10681712962962964</v>
      </c>
    </row>
    <row r="68" spans="1:17" x14ac:dyDescent="0.2">
      <c r="A68" s="26" t="s">
        <v>166</v>
      </c>
      <c r="B68" s="49"/>
      <c r="C68" s="23">
        <v>66</v>
      </c>
      <c r="D68" s="87"/>
      <c r="E68" s="25"/>
      <c r="F68" s="25"/>
      <c r="G68" s="50"/>
      <c r="H68" s="64">
        <v>1.7071759259259259E-2</v>
      </c>
      <c r="I68" s="65">
        <f t="shared" si="3"/>
        <v>1.7071759259259259E-2</v>
      </c>
      <c r="J68" s="66">
        <v>5.7627314814814812E-2</v>
      </c>
      <c r="K68" s="65">
        <f t="shared" si="4"/>
        <v>4.0555555555555553E-2</v>
      </c>
      <c r="L68" s="67">
        <v>9.2824074074074073E-2</v>
      </c>
      <c r="M68" s="65">
        <f t="shared" si="5"/>
        <v>3.5196759259259261E-2</v>
      </c>
      <c r="N68" s="68">
        <f>Table2[[#This Row],[Overall finish time]]-Table2[[#This Row],[Time finished paddle]]</f>
        <v>2.9606481481481484E-2</v>
      </c>
      <c r="O68" s="69">
        <v>0.12243055555555556</v>
      </c>
    </row>
    <row r="69" spans="1:17" x14ac:dyDescent="0.2">
      <c r="A69" s="26" t="s">
        <v>167</v>
      </c>
      <c r="B69" s="49"/>
      <c r="C69" s="23">
        <v>67</v>
      </c>
      <c r="D69" s="87"/>
      <c r="E69" s="25"/>
      <c r="F69" s="25"/>
      <c r="G69" s="50"/>
      <c r="H69" s="64">
        <v>2.0625000000000001E-2</v>
      </c>
      <c r="I69" s="65">
        <f t="shared" si="3"/>
        <v>2.0625000000000001E-2</v>
      </c>
      <c r="J69" s="66">
        <v>5.0428240740740739E-2</v>
      </c>
      <c r="K69" s="65">
        <f t="shared" si="4"/>
        <v>2.9803240740740738E-2</v>
      </c>
      <c r="L69" s="67">
        <v>8.8715277777777782E-2</v>
      </c>
      <c r="M69" s="65">
        <f t="shared" si="5"/>
        <v>3.8287037037037043E-2</v>
      </c>
      <c r="N69" s="68">
        <f>Table2[[#This Row],[Overall finish time]]-Table2[[#This Row],[Time finished paddle]]</f>
        <v>2.5324074074074082E-2</v>
      </c>
      <c r="O69" s="69">
        <v>0.11403935185185186</v>
      </c>
    </row>
    <row r="70" spans="1:17" x14ac:dyDescent="0.2">
      <c r="A70" s="26" t="s">
        <v>168</v>
      </c>
      <c r="B70" s="49"/>
      <c r="C70" s="23">
        <v>68</v>
      </c>
      <c r="D70" s="87"/>
      <c r="E70" s="25"/>
      <c r="F70" s="25"/>
      <c r="G70" s="50"/>
      <c r="H70" s="64">
        <v>2.0995370370370373E-2</v>
      </c>
      <c r="I70" s="65">
        <f t="shared" si="3"/>
        <v>2.0995370370370373E-2</v>
      </c>
      <c r="J70" s="66">
        <v>5.4664351851851846E-2</v>
      </c>
      <c r="K70" s="65">
        <f t="shared" si="4"/>
        <v>3.3668981481481473E-2</v>
      </c>
      <c r="L70" s="67">
        <v>0.10302083333333334</v>
      </c>
      <c r="M70" s="65">
        <f t="shared" si="5"/>
        <v>4.8356481481481493E-2</v>
      </c>
      <c r="N70" s="68">
        <f>Table2[[#This Row],[Overall finish time]]-Table2[[#This Row],[Time finished paddle]]</f>
        <v>-0.10302083333333334</v>
      </c>
      <c r="O70" s="69"/>
    </row>
    <row r="71" spans="1:17" x14ac:dyDescent="0.25">
      <c r="A71" s="31" t="s">
        <v>133</v>
      </c>
      <c r="B71" s="49"/>
      <c r="C71" s="27">
        <v>69</v>
      </c>
      <c r="D71" s="24" t="s">
        <v>48</v>
      </c>
      <c r="E71" s="25"/>
      <c r="F71" s="25"/>
      <c r="G71" s="50"/>
      <c r="H71" s="64">
        <v>1.4074074074074074E-2</v>
      </c>
      <c r="I71" s="65">
        <f t="shared" si="3"/>
        <v>1.4074074074074074E-2</v>
      </c>
      <c r="J71" s="66">
        <v>4.3958333333333328E-2</v>
      </c>
      <c r="K71" s="65">
        <f t="shared" si="4"/>
        <v>2.9884259259259256E-2</v>
      </c>
      <c r="L71" s="67">
        <v>0.10226851851851852</v>
      </c>
      <c r="M71" s="65">
        <f t="shared" si="5"/>
        <v>5.8310185185185194E-2</v>
      </c>
      <c r="N71" s="68">
        <f>Table2[[#This Row],[Overall finish time]]-Table2[[#This Row],[Time finished paddle]]</f>
        <v>2.7743055555555549E-2</v>
      </c>
      <c r="O71" s="69">
        <v>0.13001157407407407</v>
      </c>
    </row>
    <row r="72" spans="1:17" x14ac:dyDescent="0.25">
      <c r="A72" s="26" t="s">
        <v>134</v>
      </c>
      <c r="B72" s="49"/>
      <c r="C72" s="27">
        <v>70</v>
      </c>
      <c r="D72" s="24" t="s">
        <v>48</v>
      </c>
      <c r="E72" s="25"/>
      <c r="F72" s="25"/>
      <c r="G72" s="50"/>
      <c r="H72" s="64">
        <v>1.9039351851851852E-2</v>
      </c>
      <c r="I72" s="65">
        <f t="shared" ref="I72:I103" si="6">H72</f>
        <v>1.9039351851851852E-2</v>
      </c>
      <c r="J72" s="66">
        <v>5.2800925925925925E-2</v>
      </c>
      <c r="K72" s="65">
        <f t="shared" ref="K72:K103" si="7">J72-H72</f>
        <v>3.3761574074074069E-2</v>
      </c>
      <c r="L72" s="67">
        <v>0.10050925925925926</v>
      </c>
      <c r="M72" s="65">
        <f t="shared" ref="M72:M103" si="8">L72-J72</f>
        <v>4.7708333333333332E-2</v>
      </c>
      <c r="N72" s="68">
        <f>Table2[[#This Row],[Overall finish time]]-Table2[[#This Row],[Time finished paddle]]</f>
        <v>2.2048611111111116E-2</v>
      </c>
      <c r="O72" s="69">
        <v>0.12255787037037037</v>
      </c>
    </row>
    <row r="73" spans="1:17" x14ac:dyDescent="0.25">
      <c r="A73" s="26" t="s">
        <v>135</v>
      </c>
      <c r="B73" s="49"/>
      <c r="C73" s="27">
        <v>71</v>
      </c>
      <c r="D73" s="24" t="s">
        <v>48</v>
      </c>
      <c r="E73" s="25"/>
      <c r="F73" s="25"/>
      <c r="G73" s="50" t="s">
        <v>49</v>
      </c>
      <c r="H73" s="64">
        <v>2.4687499999999998E-2</v>
      </c>
      <c r="I73" s="65">
        <f t="shared" si="6"/>
        <v>2.4687499999999998E-2</v>
      </c>
      <c r="J73" s="66">
        <v>5.4872685185185184E-2</v>
      </c>
      <c r="K73" s="65">
        <f t="shared" si="7"/>
        <v>3.0185185185185186E-2</v>
      </c>
      <c r="L73" s="67">
        <v>9.5162037037037031E-2</v>
      </c>
      <c r="M73" s="65">
        <f t="shared" si="8"/>
        <v>4.0289351851851847E-2</v>
      </c>
      <c r="N73" s="68">
        <f>Table2[[#This Row],[Overall finish time]]-Table2[[#This Row],[Time finished paddle]]</f>
        <v>3.3159722222222229E-2</v>
      </c>
      <c r="O73" s="69">
        <v>0.12832175925925926</v>
      </c>
    </row>
    <row r="74" spans="1:17" x14ac:dyDescent="0.25">
      <c r="A74" s="28" t="s">
        <v>136</v>
      </c>
      <c r="B74" s="53"/>
      <c r="C74" s="27">
        <v>72</v>
      </c>
      <c r="D74" s="24" t="s">
        <v>48</v>
      </c>
      <c r="E74" s="25"/>
      <c r="F74" s="25"/>
      <c r="G74" s="50"/>
      <c r="H74" s="64">
        <v>1.4837962962962963E-2</v>
      </c>
      <c r="I74" s="65">
        <f t="shared" si="6"/>
        <v>1.4837962962962963E-2</v>
      </c>
      <c r="J74" s="66">
        <v>5.6145833333333339E-2</v>
      </c>
      <c r="K74" s="65">
        <f t="shared" si="7"/>
        <v>4.1307870370370377E-2</v>
      </c>
      <c r="L74" s="67">
        <v>8.7303240740740737E-2</v>
      </c>
      <c r="M74" s="65">
        <f t="shared" si="8"/>
        <v>3.1157407407407398E-2</v>
      </c>
      <c r="N74" s="68">
        <f>Table2[[#This Row],[Overall finish time]]-Table2[[#This Row],[Time finished paddle]]</f>
        <v>2.3993055555555559E-2</v>
      </c>
      <c r="O74" s="69">
        <v>0.1112962962962963</v>
      </c>
    </row>
    <row r="75" spans="1:17" x14ac:dyDescent="0.25">
      <c r="A75" s="22" t="s">
        <v>137</v>
      </c>
      <c r="B75" s="49"/>
      <c r="C75" s="27">
        <v>73</v>
      </c>
      <c r="D75" s="24" t="s">
        <v>48</v>
      </c>
      <c r="E75" s="25"/>
      <c r="F75" s="25"/>
      <c r="G75" s="50"/>
      <c r="H75" s="64">
        <v>1.5810185185185184E-2</v>
      </c>
      <c r="I75" s="65">
        <f t="shared" si="6"/>
        <v>1.5810185185185184E-2</v>
      </c>
      <c r="J75" s="66">
        <v>4.7175925925925927E-2</v>
      </c>
      <c r="K75" s="65">
        <f t="shared" si="7"/>
        <v>3.1365740740740743E-2</v>
      </c>
      <c r="L75" s="67">
        <v>8.1504629629629635E-2</v>
      </c>
      <c r="M75" s="65">
        <f t="shared" si="8"/>
        <v>3.4328703703703708E-2</v>
      </c>
      <c r="N75" s="68">
        <f>Table2[[#This Row],[Overall finish time]]-Table2[[#This Row],[Time finished paddle]]</f>
        <v>2.9201388888888888E-2</v>
      </c>
      <c r="O75" s="69">
        <v>0.11070601851851852</v>
      </c>
    </row>
    <row r="76" spans="1:17" x14ac:dyDescent="0.25">
      <c r="A76" s="22" t="s">
        <v>138</v>
      </c>
      <c r="B76" s="49"/>
      <c r="C76" s="27">
        <v>74</v>
      </c>
      <c r="D76" s="24" t="s">
        <v>48</v>
      </c>
      <c r="E76" s="25"/>
      <c r="F76" s="25"/>
      <c r="G76" s="50"/>
      <c r="H76" s="64">
        <v>1.6828703703703703E-2</v>
      </c>
      <c r="I76" s="65">
        <f t="shared" si="6"/>
        <v>1.6828703703703703E-2</v>
      </c>
      <c r="J76" s="66">
        <v>5.8935185185185181E-2</v>
      </c>
      <c r="K76" s="65">
        <f t="shared" si="7"/>
        <v>4.2106481481481481E-2</v>
      </c>
      <c r="L76" s="67">
        <v>0.10429398148148149</v>
      </c>
      <c r="M76" s="65">
        <f t="shared" si="8"/>
        <v>4.5358796296296307E-2</v>
      </c>
      <c r="N76" s="68">
        <f>Table2[[#This Row],[Overall finish time]]-Table2[[#This Row],[Time finished paddle]]</f>
        <v>3.4004629629629621E-2</v>
      </c>
      <c r="O76" s="69">
        <v>0.13829861111111111</v>
      </c>
    </row>
    <row r="77" spans="1:17" x14ac:dyDescent="0.2">
      <c r="A77" s="26" t="s">
        <v>139</v>
      </c>
      <c r="B77" s="49"/>
      <c r="C77" s="23">
        <v>75</v>
      </c>
      <c r="D77" s="24" t="s">
        <v>48</v>
      </c>
      <c r="E77" s="25"/>
      <c r="F77" s="25"/>
      <c r="G77" s="50"/>
      <c r="H77" s="64">
        <v>2.0949074074074075E-2</v>
      </c>
      <c r="I77" s="65">
        <f t="shared" si="6"/>
        <v>2.0949074074074075E-2</v>
      </c>
      <c r="J77" s="66">
        <v>5.2743055555555557E-2</v>
      </c>
      <c r="K77" s="65">
        <f t="shared" si="7"/>
        <v>3.1793981481481479E-2</v>
      </c>
      <c r="L77" s="67">
        <v>0.11149305555555555</v>
      </c>
      <c r="M77" s="65">
        <f t="shared" si="8"/>
        <v>5.8749999999999997E-2</v>
      </c>
      <c r="N77" s="68">
        <f>Table2[[#This Row],[Overall finish time]]-Table2[[#This Row],[Time finished paddle]]</f>
        <v>3.113425925925925E-2</v>
      </c>
      <c r="O77" s="69">
        <v>0.1426273148148148</v>
      </c>
    </row>
    <row r="78" spans="1:17" x14ac:dyDescent="0.25">
      <c r="A78" s="29" t="s">
        <v>140</v>
      </c>
      <c r="B78" s="49"/>
      <c r="C78" s="27">
        <v>76</v>
      </c>
      <c r="D78" s="24" t="s">
        <v>48</v>
      </c>
      <c r="E78" s="25"/>
      <c r="F78" s="25"/>
      <c r="G78" s="50"/>
      <c r="H78" s="64">
        <v>1.9039351851851852E-2</v>
      </c>
      <c r="I78" s="65">
        <f t="shared" si="6"/>
        <v>1.9039351851851852E-2</v>
      </c>
      <c r="J78" s="66">
        <v>6.9398148148148139E-2</v>
      </c>
      <c r="K78" s="65">
        <f t="shared" si="7"/>
        <v>5.035879629629629E-2</v>
      </c>
      <c r="L78" s="67">
        <v>0.10818287037037037</v>
      </c>
      <c r="M78" s="65">
        <f t="shared" si="8"/>
        <v>3.8784722222222234E-2</v>
      </c>
      <c r="N78" s="68">
        <f>Table2[[#This Row],[Overall finish time]]-Table2[[#This Row],[Time finished paddle]]</f>
        <v>2.989583333333333E-2</v>
      </c>
      <c r="O78" s="69">
        <v>0.1380787037037037</v>
      </c>
    </row>
    <row r="79" spans="1:17" x14ac:dyDescent="0.2">
      <c r="A79" s="22" t="s">
        <v>141</v>
      </c>
      <c r="B79" s="49"/>
      <c r="C79" s="23">
        <v>78</v>
      </c>
      <c r="D79" s="24" t="s">
        <v>48</v>
      </c>
      <c r="E79" s="25"/>
      <c r="F79" s="25"/>
      <c r="G79" s="50"/>
      <c r="H79" s="70">
        <v>1.2962962962962963E-2</v>
      </c>
      <c r="I79" s="65">
        <f t="shared" si="6"/>
        <v>1.2962962962962963E-2</v>
      </c>
      <c r="J79" s="71">
        <v>4.628472222222222E-2</v>
      </c>
      <c r="K79" s="65">
        <f t="shared" si="7"/>
        <v>3.3321759259259259E-2</v>
      </c>
      <c r="L79" s="67">
        <v>7.8148148148148147E-2</v>
      </c>
      <c r="M79" s="65">
        <f t="shared" si="8"/>
        <v>3.1863425925925927E-2</v>
      </c>
      <c r="N79" s="68">
        <f>Table2[[#This Row],[Overall finish time]]-Table2[[#This Row],[Time finished paddle]]</f>
        <v>2.7245370370370378E-2</v>
      </c>
      <c r="O79" s="72">
        <v>0.10539351851851853</v>
      </c>
    </row>
    <row r="80" spans="1:17" x14ac:dyDescent="0.2">
      <c r="A80" s="22" t="s">
        <v>142</v>
      </c>
      <c r="B80" s="53"/>
      <c r="C80" s="23">
        <v>79</v>
      </c>
      <c r="D80" s="24" t="s">
        <v>48</v>
      </c>
      <c r="E80" s="25"/>
      <c r="F80" s="25"/>
      <c r="G80" s="50" t="s">
        <v>49</v>
      </c>
      <c r="H80" s="64">
        <v>1.5520833333333333E-2</v>
      </c>
      <c r="I80" s="65">
        <f t="shared" si="6"/>
        <v>1.5520833333333333E-2</v>
      </c>
      <c r="J80" s="66">
        <v>4.3460648148148151E-2</v>
      </c>
      <c r="K80" s="65">
        <f t="shared" si="7"/>
        <v>2.793981481481482E-2</v>
      </c>
      <c r="L80" s="67">
        <v>7.3067129629629635E-2</v>
      </c>
      <c r="M80" s="65">
        <f t="shared" si="8"/>
        <v>2.9606481481481484E-2</v>
      </c>
      <c r="N80" s="68">
        <f>Table2[[#This Row],[Overall finish time]]-Table2[[#This Row],[Time finished paddle]]</f>
        <v>2.6064814814814805E-2</v>
      </c>
      <c r="O80" s="69">
        <v>9.9131944444444439E-2</v>
      </c>
    </row>
    <row r="81" spans="1:15" x14ac:dyDescent="0.2">
      <c r="A81" s="22" t="s">
        <v>143</v>
      </c>
      <c r="B81" s="52"/>
      <c r="C81" s="23">
        <v>80</v>
      </c>
      <c r="D81" s="24" t="s">
        <v>48</v>
      </c>
      <c r="E81" s="25"/>
      <c r="F81" s="25"/>
      <c r="G81" s="50"/>
      <c r="H81" s="64">
        <v>1.9652777777777779E-2</v>
      </c>
      <c r="I81" s="65">
        <f t="shared" si="6"/>
        <v>1.9652777777777779E-2</v>
      </c>
      <c r="J81" s="66">
        <v>5.8344907407407408E-2</v>
      </c>
      <c r="K81" s="65">
        <f t="shared" si="7"/>
        <v>3.8692129629629632E-2</v>
      </c>
      <c r="L81" s="67">
        <v>9.3900462962962963E-2</v>
      </c>
      <c r="M81" s="65">
        <f t="shared" si="8"/>
        <v>3.5555555555555556E-2</v>
      </c>
      <c r="N81" s="68">
        <f>Table2[[#This Row],[Overall finish time]]-Table2[[#This Row],[Time finished paddle]]</f>
        <v>2.5104166666666677E-2</v>
      </c>
      <c r="O81" s="69">
        <v>0.11900462962962964</v>
      </c>
    </row>
    <row r="82" spans="1:15" x14ac:dyDescent="0.25">
      <c r="A82" s="26" t="s">
        <v>144</v>
      </c>
      <c r="B82" s="49"/>
      <c r="C82" s="27">
        <v>81</v>
      </c>
      <c r="D82" s="24" t="s">
        <v>48</v>
      </c>
      <c r="E82" s="25"/>
      <c r="F82" s="25"/>
      <c r="G82" s="50"/>
      <c r="H82" s="64">
        <v>1.1736111111111109E-2</v>
      </c>
      <c r="I82" s="65">
        <f t="shared" si="6"/>
        <v>1.1736111111111109E-2</v>
      </c>
      <c r="J82" s="66">
        <v>4.1030092592592597E-2</v>
      </c>
      <c r="K82" s="65">
        <f t="shared" si="7"/>
        <v>2.929398148148149E-2</v>
      </c>
      <c r="L82" s="67">
        <v>6.5115740740740738E-2</v>
      </c>
      <c r="M82" s="65">
        <f t="shared" si="8"/>
        <v>2.4085648148148141E-2</v>
      </c>
      <c r="N82" s="68">
        <f>Table2[[#This Row],[Overall finish time]]-Table2[[#This Row],[Time finished paddle]]</f>
        <v>6.9907407407407418E-3</v>
      </c>
      <c r="O82" s="69">
        <v>7.210648148148148E-2</v>
      </c>
    </row>
    <row r="83" spans="1:15" x14ac:dyDescent="0.25">
      <c r="A83" s="26" t="s">
        <v>145</v>
      </c>
      <c r="B83" s="49"/>
      <c r="C83" s="27">
        <v>82</v>
      </c>
      <c r="D83" s="24" t="s">
        <v>48</v>
      </c>
      <c r="E83" s="25"/>
      <c r="F83" s="25"/>
      <c r="G83" s="50"/>
      <c r="H83" s="64">
        <v>2.2060185185185183E-2</v>
      </c>
      <c r="I83" s="65">
        <f t="shared" si="6"/>
        <v>2.2060185185185183E-2</v>
      </c>
      <c r="J83" s="66">
        <v>6.3217592592592589E-2</v>
      </c>
      <c r="K83" s="65">
        <f t="shared" si="7"/>
        <v>4.1157407407407406E-2</v>
      </c>
      <c r="L83" s="67">
        <v>0.11709490740740741</v>
      </c>
      <c r="M83" s="65">
        <f t="shared" si="8"/>
        <v>5.3877314814814822E-2</v>
      </c>
      <c r="N83" s="68">
        <f>Table2[[#This Row],[Overall finish time]]-Table2[[#This Row],[Time finished paddle]]</f>
        <v>3.0914351851851846E-2</v>
      </c>
      <c r="O83" s="69">
        <v>0.14800925925925926</v>
      </c>
    </row>
    <row r="84" spans="1:15" x14ac:dyDescent="0.2">
      <c r="A84" s="26" t="s">
        <v>59</v>
      </c>
      <c r="B84" s="49"/>
      <c r="C84" s="23">
        <v>83</v>
      </c>
      <c r="D84" s="24" t="s">
        <v>48</v>
      </c>
      <c r="E84" s="25"/>
      <c r="F84" s="25"/>
      <c r="G84" s="50"/>
      <c r="H84" s="64">
        <v>1.8599537037037036E-2</v>
      </c>
      <c r="I84" s="65">
        <f t="shared" si="6"/>
        <v>1.8599537037037036E-2</v>
      </c>
      <c r="J84" s="66">
        <v>5.1145833333333335E-2</v>
      </c>
      <c r="K84" s="65">
        <f t="shared" si="7"/>
        <v>3.2546296296296295E-2</v>
      </c>
      <c r="L84" s="67">
        <v>8.7349537037037031E-2</v>
      </c>
      <c r="M84" s="65">
        <f t="shared" si="8"/>
        <v>3.6203703703703696E-2</v>
      </c>
      <c r="N84" s="68">
        <f>Table2[[#This Row],[Overall finish time]]-Table2[[#This Row],[Time finished paddle]]</f>
        <v>3.3402777777777781E-2</v>
      </c>
      <c r="O84" s="69">
        <v>0.12075231481481481</v>
      </c>
    </row>
    <row r="85" spans="1:15" x14ac:dyDescent="0.25">
      <c r="A85" s="22" t="s">
        <v>146</v>
      </c>
      <c r="B85" s="52"/>
      <c r="C85" s="27">
        <v>84</v>
      </c>
      <c r="D85" s="24" t="s">
        <v>48</v>
      </c>
      <c r="E85" s="25"/>
      <c r="F85" s="25"/>
      <c r="G85" s="50"/>
      <c r="H85" s="64">
        <v>1.7916666666666668E-2</v>
      </c>
      <c r="I85" s="65">
        <f t="shared" si="6"/>
        <v>1.7916666666666668E-2</v>
      </c>
      <c r="J85" s="66">
        <v>5.1712962962962961E-2</v>
      </c>
      <c r="K85" s="65">
        <f t="shared" si="7"/>
        <v>3.3796296296296297E-2</v>
      </c>
      <c r="L85" s="67">
        <v>9.149305555555555E-2</v>
      </c>
      <c r="M85" s="65">
        <f t="shared" si="8"/>
        <v>3.9780092592592589E-2</v>
      </c>
      <c r="N85" s="68">
        <f>Table2[[#This Row],[Overall finish time]]-Table2[[#This Row],[Time finished paddle]]</f>
        <v>3.3437499999999995E-2</v>
      </c>
      <c r="O85" s="69">
        <v>0.12493055555555554</v>
      </c>
    </row>
    <row r="86" spans="1:15" x14ac:dyDescent="0.25">
      <c r="A86" s="83" t="s">
        <v>147</v>
      </c>
      <c r="B86" s="61"/>
      <c r="C86" s="62">
        <v>85</v>
      </c>
      <c r="D86" s="24" t="s">
        <v>48</v>
      </c>
      <c r="E86" s="50"/>
      <c r="F86" s="50"/>
      <c r="G86" s="50"/>
      <c r="H86" s="73">
        <v>1.5358796296296296E-2</v>
      </c>
      <c r="I86" s="74">
        <f t="shared" si="6"/>
        <v>1.5358796296296296E-2</v>
      </c>
      <c r="J86" s="75">
        <v>4.2465277777777775E-2</v>
      </c>
      <c r="K86" s="74">
        <f t="shared" si="7"/>
        <v>2.7106481481481481E-2</v>
      </c>
      <c r="L86" s="76">
        <v>7.03125E-2</v>
      </c>
      <c r="M86" s="74">
        <f t="shared" si="8"/>
        <v>2.7847222222222225E-2</v>
      </c>
      <c r="N86" s="78">
        <f>Table2[[#This Row],[Overall finish time]]-Table2[[#This Row],[Time finished paddle]]</f>
        <v>3.0393518518518514E-2</v>
      </c>
      <c r="O86" s="77">
        <v>0.10070601851851851</v>
      </c>
    </row>
    <row r="87" spans="1:15" x14ac:dyDescent="0.2">
      <c r="A87" s="26" t="s">
        <v>148</v>
      </c>
      <c r="B87" s="49"/>
      <c r="C87" s="51">
        <v>86</v>
      </c>
      <c r="D87" s="24" t="s">
        <v>48</v>
      </c>
      <c r="E87" s="25"/>
      <c r="F87" s="25"/>
      <c r="G87" s="50"/>
      <c r="H87" s="64">
        <v>1.9814814814814816E-2</v>
      </c>
      <c r="I87" s="65">
        <f t="shared" si="6"/>
        <v>1.9814814814814816E-2</v>
      </c>
      <c r="J87" s="66">
        <v>5.2488425925925924E-2</v>
      </c>
      <c r="K87" s="65">
        <f t="shared" si="7"/>
        <v>3.2673611111111112E-2</v>
      </c>
      <c r="L87" s="67">
        <v>8.3831018518518527E-2</v>
      </c>
      <c r="M87" s="65">
        <f t="shared" si="8"/>
        <v>3.1342592592592602E-2</v>
      </c>
      <c r="N87" s="68">
        <f>Table2[[#This Row],[Overall finish time]]-Table2[[#This Row],[Time finished paddle]]</f>
        <v>3.1018518518518515E-2</v>
      </c>
      <c r="O87" s="69">
        <v>0.11484953703703704</v>
      </c>
    </row>
    <row r="88" spans="1:15" x14ac:dyDescent="0.2">
      <c r="A88" s="22" t="s">
        <v>149</v>
      </c>
      <c r="B88" s="52"/>
      <c r="C88" s="23">
        <v>87</v>
      </c>
      <c r="D88" s="24" t="s">
        <v>48</v>
      </c>
      <c r="E88" s="25"/>
      <c r="F88" s="25"/>
      <c r="G88" s="50"/>
      <c r="H88" s="64">
        <v>1.9444444444444445E-2</v>
      </c>
      <c r="I88" s="65">
        <f t="shared" si="6"/>
        <v>1.9444444444444445E-2</v>
      </c>
      <c r="J88" s="66">
        <v>5.393518518518519E-2</v>
      </c>
      <c r="K88" s="65">
        <f t="shared" si="7"/>
        <v>3.4490740740740745E-2</v>
      </c>
      <c r="L88" s="67">
        <v>8.7106481481481479E-2</v>
      </c>
      <c r="M88" s="65">
        <f t="shared" si="8"/>
        <v>3.3171296296296289E-2</v>
      </c>
      <c r="N88" s="68">
        <f>Table2[[#This Row],[Overall finish time]]-Table2[[#This Row],[Time finished paddle]]</f>
        <v>2.569444444444445E-2</v>
      </c>
      <c r="O88" s="69">
        <v>0.11280092592592593</v>
      </c>
    </row>
    <row r="89" spans="1:15" x14ac:dyDescent="0.25">
      <c r="A89" s="22" t="s">
        <v>150</v>
      </c>
      <c r="B89" s="49"/>
      <c r="C89" s="27">
        <v>88</v>
      </c>
      <c r="D89" s="24" t="s">
        <v>48</v>
      </c>
      <c r="E89" s="25"/>
      <c r="F89" s="25"/>
      <c r="G89" s="50"/>
      <c r="H89" s="64">
        <v>1.525462962962963E-2</v>
      </c>
      <c r="I89" s="65">
        <f t="shared" si="6"/>
        <v>1.525462962962963E-2</v>
      </c>
      <c r="J89" s="66">
        <v>4.9212962962962958E-2</v>
      </c>
      <c r="K89" s="65">
        <f t="shared" si="7"/>
        <v>3.3958333333333326E-2</v>
      </c>
      <c r="L89" s="67">
        <v>8.0532407407407414E-2</v>
      </c>
      <c r="M89" s="65">
        <f t="shared" si="8"/>
        <v>3.1319444444444455E-2</v>
      </c>
      <c r="N89" s="68">
        <f>Table2[[#This Row],[Overall finish time]]-Table2[[#This Row],[Time finished paddle]]</f>
        <v>2.7546296296296291E-2</v>
      </c>
      <c r="O89" s="69">
        <v>0.1080787037037037</v>
      </c>
    </row>
    <row r="90" spans="1:15" x14ac:dyDescent="0.2">
      <c r="A90" s="26" t="s">
        <v>151</v>
      </c>
      <c r="B90" s="49"/>
      <c r="C90" s="23">
        <v>89</v>
      </c>
      <c r="D90" s="24" t="s">
        <v>48</v>
      </c>
      <c r="E90" s="25"/>
      <c r="F90" s="25"/>
      <c r="G90" s="50"/>
      <c r="H90" s="64">
        <v>1.9907407407407408E-2</v>
      </c>
      <c r="I90" s="65">
        <f t="shared" si="6"/>
        <v>1.9907407407407408E-2</v>
      </c>
      <c r="J90" s="66">
        <v>6.446759259259259E-2</v>
      </c>
      <c r="K90" s="65">
        <f t="shared" si="7"/>
        <v>4.4560185185185182E-2</v>
      </c>
      <c r="L90" s="67">
        <v>0.10800925925925926</v>
      </c>
      <c r="M90" s="65">
        <f t="shared" si="8"/>
        <v>4.3541666666666673E-2</v>
      </c>
      <c r="N90" s="68">
        <f>Table2[[#This Row],[Overall finish time]]-Table2[[#This Row],[Time finished paddle]]</f>
        <v>2.9999999999999985E-2</v>
      </c>
      <c r="O90" s="69">
        <v>0.13800925925925925</v>
      </c>
    </row>
    <row r="91" spans="1:15" x14ac:dyDescent="0.2">
      <c r="A91" s="26" t="s">
        <v>152</v>
      </c>
      <c r="B91" s="49"/>
      <c r="C91" s="23">
        <v>90</v>
      </c>
      <c r="D91" s="24" t="s">
        <v>48</v>
      </c>
      <c r="E91" s="25"/>
      <c r="F91" s="25"/>
      <c r="G91" s="50"/>
      <c r="H91" s="64">
        <v>2.3298611111111107E-2</v>
      </c>
      <c r="I91" s="65">
        <f t="shared" si="6"/>
        <v>2.3298611111111107E-2</v>
      </c>
      <c r="J91" s="66">
        <v>5.8981481481481489E-2</v>
      </c>
      <c r="K91" s="65">
        <f t="shared" si="7"/>
        <v>3.5682870370370379E-2</v>
      </c>
      <c r="L91" s="67">
        <v>0.10781249999999999</v>
      </c>
      <c r="M91" s="65">
        <f t="shared" si="8"/>
        <v>4.8831018518518503E-2</v>
      </c>
      <c r="N91" s="68">
        <f>Table2[[#This Row],[Overall finish time]]-Table2[[#This Row],[Time finished paddle]]</f>
        <v>3.0324074074074073E-2</v>
      </c>
      <c r="O91" s="69">
        <v>0.13813657407407406</v>
      </c>
    </row>
    <row r="92" spans="1:15" x14ac:dyDescent="0.2">
      <c r="A92" s="26" t="s">
        <v>153</v>
      </c>
      <c r="B92" s="49"/>
      <c r="C92" s="23">
        <v>91</v>
      </c>
      <c r="D92" s="24" t="s">
        <v>48</v>
      </c>
      <c r="E92" s="25"/>
      <c r="F92" s="25" t="s">
        <v>49</v>
      </c>
      <c r="G92" s="50"/>
      <c r="H92" s="64">
        <v>1.3888888888888888E-2</v>
      </c>
      <c r="I92" s="65">
        <f t="shared" si="6"/>
        <v>1.3888888888888888E-2</v>
      </c>
      <c r="J92" s="66">
        <v>4.9837962962962966E-2</v>
      </c>
      <c r="K92" s="65">
        <f t="shared" si="7"/>
        <v>3.5949074074074078E-2</v>
      </c>
      <c r="L92" s="67">
        <v>7.9097222222222222E-2</v>
      </c>
      <c r="M92" s="65">
        <f t="shared" si="8"/>
        <v>2.9259259259259256E-2</v>
      </c>
      <c r="N92" s="68">
        <f>Table2[[#This Row],[Overall finish time]]-Table2[[#This Row],[Time finished paddle]]</f>
        <v>2.7546296296296291E-2</v>
      </c>
      <c r="O92" s="69">
        <v>0.10664351851851851</v>
      </c>
    </row>
    <row r="93" spans="1:15" x14ac:dyDescent="0.2">
      <c r="A93" s="26" t="s">
        <v>154</v>
      </c>
      <c r="B93" s="49"/>
      <c r="C93" s="23">
        <v>92</v>
      </c>
      <c r="D93" s="24" t="s">
        <v>48</v>
      </c>
      <c r="E93" s="25"/>
      <c r="F93" s="25"/>
      <c r="G93" s="50"/>
      <c r="H93" s="64">
        <v>1.6458333333333332E-2</v>
      </c>
      <c r="I93" s="65">
        <f t="shared" si="6"/>
        <v>1.6458333333333332E-2</v>
      </c>
      <c r="J93" s="66">
        <v>5.3402777777777778E-2</v>
      </c>
      <c r="K93" s="65">
        <f t="shared" si="7"/>
        <v>3.6944444444444446E-2</v>
      </c>
      <c r="L93" s="67">
        <v>8.953703703703704E-2</v>
      </c>
      <c r="M93" s="65">
        <f t="shared" si="8"/>
        <v>3.6134259259259262E-2</v>
      </c>
      <c r="N93" s="68">
        <f>Table2[[#This Row],[Overall finish time]]-Table2[[#This Row],[Time finished paddle]]</f>
        <v>3.939814814814814E-2</v>
      </c>
      <c r="O93" s="69">
        <v>0.12893518518518518</v>
      </c>
    </row>
    <row r="94" spans="1:15" x14ac:dyDescent="0.2">
      <c r="A94" s="26" t="s">
        <v>155</v>
      </c>
      <c r="B94" s="49"/>
      <c r="C94" s="23">
        <v>93</v>
      </c>
      <c r="D94" s="24" t="s">
        <v>48</v>
      </c>
      <c r="E94" s="25"/>
      <c r="F94" s="25"/>
      <c r="G94" s="50"/>
      <c r="H94" s="64">
        <v>1.3599537037037037E-2</v>
      </c>
      <c r="I94" s="65">
        <f t="shared" si="6"/>
        <v>1.3599537037037037E-2</v>
      </c>
      <c r="J94" s="66">
        <v>3.9861111111111111E-2</v>
      </c>
      <c r="K94" s="65">
        <f t="shared" si="7"/>
        <v>2.6261574074074076E-2</v>
      </c>
      <c r="L94" s="67">
        <v>6.9143518518518521E-2</v>
      </c>
      <c r="M94" s="65">
        <f t="shared" si="8"/>
        <v>2.928240740740741E-2</v>
      </c>
      <c r="N94" s="68">
        <f>Table2[[#This Row],[Overall finish time]]-Table2[[#This Row],[Time finished paddle]]</f>
        <v>3.0717592592592588E-2</v>
      </c>
      <c r="O94" s="69">
        <v>9.9861111111111109E-2</v>
      </c>
    </row>
    <row r="95" spans="1:15" x14ac:dyDescent="0.2">
      <c r="A95" s="26" t="s">
        <v>156</v>
      </c>
      <c r="B95" s="49"/>
      <c r="C95" s="23">
        <v>94</v>
      </c>
      <c r="D95" s="24" t="s">
        <v>48</v>
      </c>
      <c r="E95" s="25"/>
      <c r="F95" s="25"/>
      <c r="G95" s="50"/>
      <c r="H95" s="64">
        <v>1.6724537037037034E-2</v>
      </c>
      <c r="I95" s="65">
        <f t="shared" si="6"/>
        <v>1.6724537037037034E-2</v>
      </c>
      <c r="J95" s="66">
        <v>5.5752314814814817E-2</v>
      </c>
      <c r="K95" s="65">
        <f t="shared" si="7"/>
        <v>3.9027777777777786E-2</v>
      </c>
      <c r="L95" s="67">
        <v>9.3194444444444455E-2</v>
      </c>
      <c r="M95" s="65">
        <f t="shared" si="8"/>
        <v>3.7442129629629638E-2</v>
      </c>
      <c r="N95" s="68">
        <f>Table2[[#This Row],[Overall finish time]]-Table2[[#This Row],[Time finished paddle]]</f>
        <v>2.7743055555555535E-2</v>
      </c>
      <c r="O95" s="69">
        <v>0.12093749999999999</v>
      </c>
    </row>
    <row r="96" spans="1:15" x14ac:dyDescent="0.2">
      <c r="A96" s="83" t="s">
        <v>157</v>
      </c>
      <c r="B96" s="61"/>
      <c r="C96" s="84">
        <v>95</v>
      </c>
      <c r="D96" s="83" t="s">
        <v>48</v>
      </c>
      <c r="E96" s="50"/>
      <c r="F96" s="50"/>
      <c r="G96" s="50"/>
      <c r="H96" s="73">
        <v>2.2476851851851855E-2</v>
      </c>
      <c r="I96" s="74">
        <f t="shared" si="6"/>
        <v>2.2476851851851855E-2</v>
      </c>
      <c r="J96" s="75"/>
      <c r="K96" s="74">
        <f t="shared" si="7"/>
        <v>-2.2476851851851855E-2</v>
      </c>
      <c r="L96" s="76">
        <v>0.13006944444444443</v>
      </c>
      <c r="M96" s="74">
        <f t="shared" si="8"/>
        <v>0.13006944444444443</v>
      </c>
      <c r="N96" s="78">
        <f>Table2[[#This Row],[Overall finish time]]-Table2[[#This Row],[Time finished paddle]]</f>
        <v>2.6273148148148157E-2</v>
      </c>
      <c r="O96" s="77">
        <v>0.15634259259259259</v>
      </c>
    </row>
    <row r="97" spans="1:15" x14ac:dyDescent="0.2">
      <c r="A97" s="83" t="s">
        <v>158</v>
      </c>
      <c r="B97" s="61"/>
      <c r="C97" s="84">
        <v>96</v>
      </c>
      <c r="D97" s="83" t="s">
        <v>48</v>
      </c>
      <c r="E97" s="50"/>
      <c r="F97" s="50"/>
      <c r="G97" s="50"/>
      <c r="H97" s="73">
        <v>1.699074074074074E-2</v>
      </c>
      <c r="I97" s="74">
        <f t="shared" si="6"/>
        <v>1.699074074074074E-2</v>
      </c>
      <c r="J97" s="75">
        <v>5.4432870370370368E-2</v>
      </c>
      <c r="K97" s="74">
        <f t="shared" si="7"/>
        <v>3.7442129629629631E-2</v>
      </c>
      <c r="L97" s="76">
        <v>9.0810185185185188E-2</v>
      </c>
      <c r="M97" s="74">
        <f t="shared" si="8"/>
        <v>3.6377314814814821E-2</v>
      </c>
      <c r="N97" s="78">
        <f>Table2[[#This Row],[Overall finish time]]-Table2[[#This Row],[Time finished paddle]]</f>
        <v>2.6909722222222224E-2</v>
      </c>
      <c r="O97" s="77">
        <v>0.11771990740740741</v>
      </c>
    </row>
    <row r="98" spans="1:15" x14ac:dyDescent="0.2">
      <c r="A98" s="83" t="s">
        <v>159</v>
      </c>
      <c r="B98" s="61"/>
      <c r="C98" s="84">
        <v>97</v>
      </c>
      <c r="D98" s="83" t="s">
        <v>48</v>
      </c>
      <c r="E98" s="50"/>
      <c r="F98" s="50" t="s">
        <v>49</v>
      </c>
      <c r="G98" s="50"/>
      <c r="H98" s="73">
        <v>1.9525462962962963E-2</v>
      </c>
      <c r="I98" s="74">
        <f t="shared" si="6"/>
        <v>1.9525462962962963E-2</v>
      </c>
      <c r="J98" s="75">
        <v>5.9895833333333336E-2</v>
      </c>
      <c r="K98" s="74">
        <f t="shared" si="7"/>
        <v>4.0370370370370376E-2</v>
      </c>
      <c r="L98" s="76">
        <v>9.449074074074075E-2</v>
      </c>
      <c r="M98" s="74">
        <f t="shared" si="8"/>
        <v>3.4594907407407414E-2</v>
      </c>
      <c r="N98" s="78">
        <f>Table2[[#This Row],[Overall finish time]]-Table2[[#This Row],[Time finished paddle]]</f>
        <v>2.6979166666666665E-2</v>
      </c>
      <c r="O98" s="77">
        <v>0.12146990740740742</v>
      </c>
    </row>
    <row r="99" spans="1:15" x14ac:dyDescent="0.2">
      <c r="A99" s="83" t="s">
        <v>163</v>
      </c>
      <c r="B99" s="61" t="s">
        <v>162</v>
      </c>
      <c r="C99" s="84">
        <v>98</v>
      </c>
      <c r="D99" s="85" t="s">
        <v>47</v>
      </c>
      <c r="E99" s="50" t="s">
        <v>31</v>
      </c>
      <c r="F99" s="50"/>
      <c r="G99" s="50"/>
      <c r="H99" s="73">
        <v>1.53125E-2</v>
      </c>
      <c r="I99" s="74">
        <f t="shared" si="6"/>
        <v>1.53125E-2</v>
      </c>
      <c r="J99" s="75">
        <v>4.5729166666666661E-2</v>
      </c>
      <c r="K99" s="74">
        <f t="shared" si="7"/>
        <v>3.0416666666666661E-2</v>
      </c>
      <c r="L99" s="76">
        <v>7.4224537037037033E-2</v>
      </c>
      <c r="M99" s="74">
        <f t="shared" si="8"/>
        <v>2.8495370370370372E-2</v>
      </c>
      <c r="N99" s="78">
        <f>Table2[[#This Row],[Overall finish time]]-Table2[[#This Row],[Time finished paddle]]</f>
        <v>2.3067129629629632E-2</v>
      </c>
      <c r="O99" s="77">
        <v>9.7291666666666665E-2</v>
      </c>
    </row>
    <row r="100" spans="1:15" x14ac:dyDescent="0.2">
      <c r="A100" s="83" t="s">
        <v>164</v>
      </c>
      <c r="B100" s="61"/>
      <c r="C100" s="84">
        <v>99</v>
      </c>
      <c r="D100" s="85" t="s">
        <v>48</v>
      </c>
      <c r="E100" s="50"/>
      <c r="F100" s="50"/>
      <c r="G100" s="50" t="s">
        <v>49</v>
      </c>
      <c r="H100" s="73">
        <v>2.0185185185185184E-2</v>
      </c>
      <c r="I100" s="74">
        <f t="shared" si="6"/>
        <v>2.0185185185185184E-2</v>
      </c>
      <c r="J100" s="75">
        <v>5.8553240740740746E-2</v>
      </c>
      <c r="K100" s="74">
        <f t="shared" si="7"/>
        <v>3.8368055555555558E-2</v>
      </c>
      <c r="L100" s="76">
        <v>9.7002314814814805E-2</v>
      </c>
      <c r="M100" s="74">
        <f t="shared" si="8"/>
        <v>3.8449074074074059E-2</v>
      </c>
      <c r="N100" s="78">
        <f>Table2[[#This Row],[Overall finish time]]-Table2[[#This Row],[Time finished paddle]]</f>
        <v>2.9467592592592601E-2</v>
      </c>
      <c r="O100" s="77">
        <v>0.12646990740740741</v>
      </c>
    </row>
  </sheetData>
  <mergeCells count="2">
    <mergeCell ref="A1:B1"/>
    <mergeCell ref="A6:B6"/>
  </mergeCells>
  <phoneticPr fontId="7" type="noConversion"/>
  <conditionalFormatting sqref="I8:I100">
    <cfRule type="top10" dxfId="34" priority="157" bottom="1" rank="1"/>
  </conditionalFormatting>
  <conditionalFormatting sqref="K8:K100">
    <cfRule type="top10" dxfId="33" priority="159" bottom="1" rank="1"/>
  </conditionalFormatting>
  <conditionalFormatting sqref="M8:M100">
    <cfRule type="top10" dxfId="32" priority="161" bottom="1" rank="1"/>
  </conditionalFormatting>
  <conditionalFormatting sqref="N8:N100">
    <cfRule type="top10" dxfId="31" priority="163" bottom="1" rank="1"/>
  </conditionalFormatting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F3BC-93D2-4DAD-8BFD-49B58A40D13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workbookViewId="0">
      <selection activeCell="E23" sqref="E23"/>
    </sheetView>
  </sheetViews>
  <sheetFormatPr defaultColWidth="9.140625" defaultRowHeight="15" outlineLevelCol="1" x14ac:dyDescent="0.2"/>
  <cols>
    <col min="1" max="1" width="18.85546875" style="1" bestFit="1" customWidth="1"/>
    <col min="2" max="2" width="27.28515625" style="1" bestFit="1" customWidth="1"/>
    <col min="3" max="3" width="13.28515625" style="54" bestFit="1" customWidth="1"/>
    <col min="4" max="4" width="11.140625" style="7" customWidth="1" outlineLevel="1"/>
    <col min="5" max="5" width="14.140625" style="37" customWidth="1"/>
    <col min="6" max="6" width="23.28515625" style="2" bestFit="1" customWidth="1"/>
    <col min="7" max="16384" width="9.140625" style="1"/>
  </cols>
  <sheetData>
    <row r="1" spans="1:6" ht="18" x14ac:dyDescent="0.2">
      <c r="A1" s="36" t="s">
        <v>65</v>
      </c>
      <c r="F1" s="1"/>
    </row>
    <row r="2" spans="1:6" x14ac:dyDescent="0.2">
      <c r="F2" s="1"/>
    </row>
    <row r="3" spans="1:6" s="6" customFormat="1" x14ac:dyDescent="0.2">
      <c r="A3" s="17" t="s">
        <v>8</v>
      </c>
      <c r="B3" s="17" t="s">
        <v>10</v>
      </c>
      <c r="C3" s="17" t="s">
        <v>19</v>
      </c>
      <c r="D3" s="18" t="s">
        <v>9</v>
      </c>
      <c r="E3" s="40" t="s">
        <v>12</v>
      </c>
      <c r="F3" s="81" t="s">
        <v>63</v>
      </c>
    </row>
    <row r="4" spans="1:6" x14ac:dyDescent="0.2">
      <c r="A4" s="8" t="s">
        <v>201</v>
      </c>
      <c r="B4" s="8" t="s">
        <v>163</v>
      </c>
      <c r="C4" s="56" t="s">
        <v>31</v>
      </c>
      <c r="D4" s="9">
        <v>22</v>
      </c>
      <c r="E4" s="38">
        <v>2.2349537037037032E-2</v>
      </c>
      <c r="F4" s="1"/>
    </row>
    <row r="5" spans="1:6" x14ac:dyDescent="0.2">
      <c r="A5" s="26" t="s">
        <v>184</v>
      </c>
      <c r="B5" s="26" t="s">
        <v>185</v>
      </c>
      <c r="C5" s="55" t="s">
        <v>48</v>
      </c>
      <c r="D5" s="23">
        <v>11</v>
      </c>
      <c r="E5" s="82">
        <v>2.3842592592592596E-2</v>
      </c>
      <c r="F5" s="1"/>
    </row>
    <row r="6" spans="1:6" x14ac:dyDescent="0.2">
      <c r="A6" s="26" t="s">
        <v>180</v>
      </c>
      <c r="B6" s="26" t="s">
        <v>183</v>
      </c>
      <c r="C6" s="55" t="s">
        <v>48</v>
      </c>
      <c r="D6" s="23">
        <v>9</v>
      </c>
      <c r="E6" s="82">
        <v>2.4074074074074071E-2</v>
      </c>
      <c r="F6" s="1"/>
    </row>
    <row r="7" spans="1:6" x14ac:dyDescent="0.2">
      <c r="A7" s="26" t="s">
        <v>169</v>
      </c>
      <c r="B7" s="26" t="s">
        <v>30</v>
      </c>
      <c r="C7" s="55" t="s">
        <v>31</v>
      </c>
      <c r="D7" s="23">
        <v>1</v>
      </c>
      <c r="E7" s="82">
        <v>2.417824074074074E-2</v>
      </c>
      <c r="F7" s="1"/>
    </row>
    <row r="8" spans="1:6" x14ac:dyDescent="0.2">
      <c r="A8" s="26" t="s">
        <v>173</v>
      </c>
      <c r="B8" s="26" t="s">
        <v>174</v>
      </c>
      <c r="C8" s="55" t="s">
        <v>32</v>
      </c>
      <c r="D8" s="23">
        <v>5</v>
      </c>
      <c r="E8" s="82">
        <v>2.5150462962962961E-2</v>
      </c>
      <c r="F8" s="1"/>
    </row>
    <row r="9" spans="1:6" x14ac:dyDescent="0.2">
      <c r="A9" s="26" t="s">
        <v>172</v>
      </c>
      <c r="B9" s="26" t="s">
        <v>22</v>
      </c>
      <c r="C9" s="55" t="s">
        <v>31</v>
      </c>
      <c r="D9" s="23">
        <v>4</v>
      </c>
      <c r="E9" s="82">
        <v>2.5358796296296296E-2</v>
      </c>
      <c r="F9" s="1"/>
    </row>
    <row r="10" spans="1:6" x14ac:dyDescent="0.2">
      <c r="A10" s="26" t="s">
        <v>175</v>
      </c>
      <c r="B10" s="26" t="s">
        <v>176</v>
      </c>
      <c r="C10" s="55" t="s">
        <v>31</v>
      </c>
      <c r="D10" s="23">
        <v>6</v>
      </c>
      <c r="E10" s="82">
        <v>2.5983796296296297E-2</v>
      </c>
      <c r="F10" s="1"/>
    </row>
    <row r="11" spans="1:6" x14ac:dyDescent="0.2">
      <c r="A11" s="26" t="s">
        <v>193</v>
      </c>
      <c r="B11" s="26" t="s">
        <v>194</v>
      </c>
      <c r="C11" s="55" t="s">
        <v>48</v>
      </c>
      <c r="D11" s="23">
        <v>16</v>
      </c>
      <c r="E11" s="82">
        <v>2.6793981481481485E-2</v>
      </c>
      <c r="F11" s="1"/>
    </row>
    <row r="12" spans="1:6" x14ac:dyDescent="0.2">
      <c r="A12" s="26" t="s">
        <v>190</v>
      </c>
      <c r="B12" s="26" t="s">
        <v>189</v>
      </c>
      <c r="C12" s="55" t="s">
        <v>31</v>
      </c>
      <c r="D12" s="23">
        <v>14</v>
      </c>
      <c r="E12" s="82">
        <v>2.7013888888888889E-2</v>
      </c>
      <c r="F12" s="1"/>
    </row>
    <row r="13" spans="1:6" x14ac:dyDescent="0.2">
      <c r="A13" s="26" t="s">
        <v>178</v>
      </c>
      <c r="B13" s="26" t="s">
        <v>179</v>
      </c>
      <c r="C13" s="55" t="s">
        <v>31</v>
      </c>
      <c r="D13" s="23">
        <v>8</v>
      </c>
      <c r="E13" s="82">
        <v>2.7349537037037037E-2</v>
      </c>
      <c r="F13" s="1"/>
    </row>
    <row r="14" spans="1:6" x14ac:dyDescent="0.2">
      <c r="A14" s="26" t="s">
        <v>94</v>
      </c>
      <c r="B14" s="26" t="s">
        <v>177</v>
      </c>
      <c r="C14" s="55" t="s">
        <v>31</v>
      </c>
      <c r="D14" s="23">
        <v>7</v>
      </c>
      <c r="E14" s="82">
        <v>2.7557870370370368E-2</v>
      </c>
      <c r="F14" s="1"/>
    </row>
    <row r="15" spans="1:6" x14ac:dyDescent="0.2">
      <c r="A15" s="26" t="s">
        <v>199</v>
      </c>
      <c r="B15" s="26" t="s">
        <v>200</v>
      </c>
      <c r="C15" s="55" t="s">
        <v>48</v>
      </c>
      <c r="D15" s="23">
        <v>17</v>
      </c>
      <c r="E15" s="82">
        <v>2.8414351851851847E-2</v>
      </c>
      <c r="F15" s="1"/>
    </row>
    <row r="16" spans="1:6" x14ac:dyDescent="0.2">
      <c r="A16" s="26" t="s">
        <v>188</v>
      </c>
      <c r="B16" s="26" t="s">
        <v>189</v>
      </c>
      <c r="C16" s="55" t="s">
        <v>32</v>
      </c>
      <c r="D16" s="23">
        <v>13</v>
      </c>
      <c r="E16" s="82">
        <v>2.9155092592592594E-2</v>
      </c>
      <c r="F16" s="1"/>
    </row>
    <row r="17" spans="1:7" x14ac:dyDescent="0.2">
      <c r="A17" s="26" t="s">
        <v>181</v>
      </c>
      <c r="B17" s="26" t="s">
        <v>182</v>
      </c>
      <c r="C17" s="55" t="s">
        <v>48</v>
      </c>
      <c r="D17" s="23">
        <v>10</v>
      </c>
      <c r="E17" s="82">
        <v>2.9224537037037038E-2</v>
      </c>
      <c r="F17" s="1"/>
      <c r="G17" s="1">
        <f>38-(92-64)</f>
        <v>10</v>
      </c>
    </row>
    <row r="18" spans="1:7" x14ac:dyDescent="0.2">
      <c r="A18" s="26" t="s">
        <v>186</v>
      </c>
      <c r="B18" s="26" t="s">
        <v>187</v>
      </c>
      <c r="C18" s="55" t="s">
        <v>32</v>
      </c>
      <c r="D18" s="23">
        <v>12</v>
      </c>
      <c r="E18" s="82">
        <v>2.9386574074074075E-2</v>
      </c>
      <c r="F18" s="1"/>
    </row>
    <row r="19" spans="1:7" x14ac:dyDescent="0.2">
      <c r="A19" s="26" t="s">
        <v>191</v>
      </c>
      <c r="B19" s="26" t="s">
        <v>192</v>
      </c>
      <c r="C19" s="55" t="s">
        <v>31</v>
      </c>
      <c r="D19" s="23">
        <v>15</v>
      </c>
      <c r="E19" s="82">
        <v>2.9976851851851852E-2</v>
      </c>
      <c r="F19" s="1"/>
    </row>
    <row r="20" spans="1:7" x14ac:dyDescent="0.2">
      <c r="A20" s="26" t="s">
        <v>195</v>
      </c>
      <c r="B20" s="26" t="s">
        <v>196</v>
      </c>
      <c r="C20" s="55" t="s">
        <v>48</v>
      </c>
      <c r="D20" s="23">
        <v>20</v>
      </c>
      <c r="E20" s="82">
        <v>3.1481481481481485E-2</v>
      </c>
      <c r="F20" s="1"/>
    </row>
    <row r="21" spans="1:7" x14ac:dyDescent="0.2">
      <c r="A21" s="26" t="s">
        <v>171</v>
      </c>
      <c r="B21" s="26" t="s">
        <v>22</v>
      </c>
      <c r="C21" s="55" t="s">
        <v>32</v>
      </c>
      <c r="D21" s="23">
        <v>3</v>
      </c>
      <c r="E21" s="82">
        <v>3.4004629629629628E-2</v>
      </c>
      <c r="F21" s="1"/>
    </row>
    <row r="22" spans="1:7" x14ac:dyDescent="0.2">
      <c r="A22" s="26" t="s">
        <v>170</v>
      </c>
      <c r="B22" s="26" t="s">
        <v>117</v>
      </c>
      <c r="C22" s="55" t="s">
        <v>31</v>
      </c>
      <c r="D22" s="23">
        <v>2</v>
      </c>
      <c r="E22" s="82">
        <v>3.7430555555555557E-2</v>
      </c>
      <c r="F22" s="1"/>
    </row>
    <row r="23" spans="1:7" x14ac:dyDescent="0.2">
      <c r="A23" s="8" t="s">
        <v>197</v>
      </c>
      <c r="B23" s="8" t="s">
        <v>198</v>
      </c>
      <c r="C23" s="56" t="s">
        <v>31</v>
      </c>
      <c r="D23" s="23">
        <v>21</v>
      </c>
      <c r="E23" s="38">
        <v>4.370370370370371E-2</v>
      </c>
      <c r="F23" s="1"/>
    </row>
    <row r="24" spans="1:7" x14ac:dyDescent="0.2">
      <c r="A24" s="8"/>
      <c r="B24" s="8"/>
      <c r="C24" s="56"/>
      <c r="D24" s="9"/>
      <c r="E24" s="38"/>
      <c r="F24" s="1"/>
    </row>
    <row r="25" spans="1:7" x14ac:dyDescent="0.2">
      <c r="A25" s="8"/>
      <c r="B25" s="8"/>
      <c r="C25" s="56"/>
      <c r="D25" s="9"/>
      <c r="E25" s="38"/>
      <c r="F25" s="1"/>
    </row>
    <row r="26" spans="1:7" x14ac:dyDescent="0.2">
      <c r="A26" s="8"/>
      <c r="B26" s="8"/>
      <c r="C26" s="56"/>
      <c r="D26" s="9"/>
      <c r="E26" s="38"/>
      <c r="F26" s="1"/>
    </row>
    <row r="27" spans="1:7" x14ac:dyDescent="0.2">
      <c r="A27" s="8"/>
      <c r="B27" s="8"/>
      <c r="C27" s="56"/>
      <c r="D27" s="9"/>
      <c r="E27" s="38"/>
      <c r="F27" s="1"/>
    </row>
    <row r="28" spans="1:7" x14ac:dyDescent="0.2">
      <c r="A28" s="4"/>
      <c r="B28" s="4"/>
      <c r="C28" s="57"/>
      <c r="D28" s="10"/>
      <c r="E28" s="38"/>
      <c r="F28" s="1"/>
    </row>
    <row r="29" spans="1:7" x14ac:dyDescent="0.2">
      <c r="A29" s="4"/>
      <c r="B29" s="4"/>
      <c r="C29" s="57"/>
      <c r="D29" s="10"/>
      <c r="E29" s="38"/>
      <c r="F29" s="1"/>
    </row>
    <row r="30" spans="1:7" x14ac:dyDescent="0.2">
      <c r="A30" s="4"/>
      <c r="B30" s="4"/>
      <c r="C30" s="57"/>
      <c r="D30" s="10"/>
      <c r="E30" s="38"/>
      <c r="F30" s="1"/>
    </row>
    <row r="31" spans="1:7" x14ac:dyDescent="0.2">
      <c r="A31" s="4"/>
      <c r="B31" s="4"/>
      <c r="C31" s="57"/>
      <c r="D31" s="10"/>
      <c r="E31" s="38"/>
      <c r="F31" s="1"/>
    </row>
    <row r="32" spans="1:7" x14ac:dyDescent="0.2">
      <c r="A32" s="4"/>
      <c r="B32" s="4"/>
      <c r="C32" s="57"/>
      <c r="D32" s="10"/>
      <c r="E32" s="38"/>
      <c r="F32" s="1"/>
    </row>
    <row r="33" spans="1:6" x14ac:dyDescent="0.2">
      <c r="A33" s="4"/>
      <c r="B33" s="4"/>
      <c r="C33" s="57"/>
      <c r="D33" s="10"/>
      <c r="E33" s="38"/>
      <c r="F33" s="1"/>
    </row>
    <row r="34" spans="1:6" x14ac:dyDescent="0.2">
      <c r="A34" s="4"/>
      <c r="B34" s="4"/>
      <c r="C34" s="57"/>
      <c r="D34" s="10"/>
      <c r="E34" s="38"/>
      <c r="F34" s="1"/>
    </row>
    <row r="35" spans="1:6" x14ac:dyDescent="0.2">
      <c r="A35" s="4"/>
      <c r="B35" s="4"/>
      <c r="C35" s="57"/>
      <c r="D35" s="10"/>
      <c r="E35" s="38"/>
      <c r="F35" s="1"/>
    </row>
    <row r="36" spans="1:6" x14ac:dyDescent="0.2">
      <c r="A36" s="4"/>
      <c r="B36" s="3"/>
      <c r="C36" s="58"/>
      <c r="D36" s="10"/>
      <c r="E36" s="38"/>
      <c r="F36" s="1"/>
    </row>
    <row r="37" spans="1:6" x14ac:dyDescent="0.2">
      <c r="A37" s="4"/>
      <c r="B37" s="3"/>
      <c r="C37" s="58"/>
      <c r="D37" s="10"/>
      <c r="E37" s="38"/>
      <c r="F37" s="1"/>
    </row>
    <row r="38" spans="1:6" x14ac:dyDescent="0.2">
      <c r="A38" s="4"/>
      <c r="B38" s="3"/>
      <c r="C38" s="58"/>
      <c r="D38" s="10"/>
      <c r="E38" s="38"/>
      <c r="F38" s="1"/>
    </row>
    <row r="39" spans="1:6" x14ac:dyDescent="0.2">
      <c r="A39" s="4"/>
      <c r="B39" s="3"/>
      <c r="C39" s="58"/>
      <c r="D39" s="10"/>
      <c r="E39" s="38"/>
      <c r="F39" s="1"/>
    </row>
    <row r="40" spans="1:6" x14ac:dyDescent="0.2">
      <c r="A40" s="4"/>
      <c r="B40" s="3"/>
      <c r="C40" s="58"/>
      <c r="D40" s="10"/>
      <c r="E40" s="38"/>
      <c r="F40" s="1"/>
    </row>
    <row r="41" spans="1:6" x14ac:dyDescent="0.2">
      <c r="A41" s="4"/>
      <c r="B41" s="3"/>
      <c r="C41" s="58"/>
      <c r="D41" s="10"/>
      <c r="E41" s="38"/>
      <c r="F41" s="1"/>
    </row>
    <row r="42" spans="1:6" x14ac:dyDescent="0.2">
      <c r="A42" s="4"/>
      <c r="B42" s="3"/>
      <c r="C42" s="58"/>
      <c r="D42" s="10"/>
      <c r="E42" s="38"/>
      <c r="F42" s="1"/>
    </row>
    <row r="43" spans="1:6" x14ac:dyDescent="0.2">
      <c r="A43" s="4"/>
      <c r="B43" s="3"/>
      <c r="C43" s="58"/>
      <c r="D43" s="10"/>
      <c r="E43" s="38"/>
      <c r="F43" s="1"/>
    </row>
    <row r="44" spans="1:6" x14ac:dyDescent="0.2">
      <c r="A44" s="3"/>
      <c r="B44" s="3"/>
      <c r="C44" s="58"/>
      <c r="D44" s="10"/>
      <c r="E44" s="38"/>
      <c r="F44" s="1"/>
    </row>
    <row r="45" spans="1:6" x14ac:dyDescent="0.2">
      <c r="A45" s="4"/>
      <c r="B45" s="4"/>
      <c r="C45" s="57"/>
      <c r="D45" s="10"/>
      <c r="E45" s="38"/>
      <c r="F45" s="1"/>
    </row>
    <row r="46" spans="1:6" x14ac:dyDescent="0.2">
      <c r="A46" s="4"/>
      <c r="B46" s="4"/>
      <c r="C46" s="57"/>
      <c r="D46" s="10"/>
      <c r="E46" s="38"/>
      <c r="F46" s="1"/>
    </row>
    <row r="47" spans="1:6" x14ac:dyDescent="0.2">
      <c r="A47" s="4"/>
      <c r="B47" s="4"/>
      <c r="C47" s="57"/>
      <c r="D47" s="10"/>
      <c r="E47" s="38"/>
      <c r="F47" s="1"/>
    </row>
    <row r="48" spans="1:6" x14ac:dyDescent="0.2">
      <c r="A48" s="4"/>
      <c r="B48" s="4"/>
      <c r="C48" s="57"/>
      <c r="D48" s="10"/>
      <c r="E48" s="38"/>
      <c r="F48" s="1"/>
    </row>
    <row r="49" spans="1:6" x14ac:dyDescent="0.2">
      <c r="A49" s="4"/>
      <c r="B49" s="4"/>
      <c r="C49" s="57"/>
      <c r="D49" s="10"/>
      <c r="E49" s="38"/>
      <c r="F49" s="1"/>
    </row>
    <row r="50" spans="1:6" x14ac:dyDescent="0.2">
      <c r="A50" s="3"/>
      <c r="B50" s="3"/>
      <c r="C50" s="58"/>
      <c r="D50" s="10"/>
      <c r="E50" s="38"/>
      <c r="F50" s="1"/>
    </row>
    <row r="51" spans="1:6" x14ac:dyDescent="0.2">
      <c r="A51" s="5"/>
      <c r="B51" s="5"/>
      <c r="C51" s="59"/>
      <c r="D51" s="11"/>
      <c r="E51" s="39"/>
      <c r="F51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times</vt:lpstr>
      <vt:lpstr>Sheet1</vt:lpstr>
      <vt:lpstr>Gellibrand Eel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Jayendra</dc:creator>
  <cp:lastModifiedBy>ashcase</cp:lastModifiedBy>
  <dcterms:created xsi:type="dcterms:W3CDTF">2012-03-18T04:14:34Z</dcterms:created>
  <dcterms:modified xsi:type="dcterms:W3CDTF">2023-03-21T03:27:50Z</dcterms:modified>
</cp:coreProperties>
</file>